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DidyuraNN\Documents\2021\раскрытие информации\"/>
    </mc:Choice>
  </mc:AlternateContent>
  <bookViews>
    <workbookView xWindow="0" yWindow="0" windowWidth="28800" windowHeight="11835"/>
  </bookViews>
  <sheets>
    <sheet name="Форма 4.5" sheetId="1" r:id="rId1"/>
  </sheets>
  <externalReferences>
    <externalReference r:id="rId2"/>
  </externalReferences>
  <definedNames>
    <definedName name="anscount" hidden="1">1</definedName>
    <definedName name="buhg_flag">[1]Титульный!$F$36</definedName>
    <definedName name="CHECK_LINK_RANGE_1">"Калькуляция!$I$11:$I$132"</definedName>
    <definedName name="checkCell_List06">'Форма 4.5'!$F$11:$AI$106</definedName>
    <definedName name="data_type">[1]TEHSHEET!$M$2:$M$3</definedName>
    <definedName name="dateBuhg">[1]Титульный!$F$37</definedName>
    <definedName name="DESCRIPTION_TERRITORY">[1]REESTR_DS!$B$2:$B$3</definedName>
    <definedName name="end_col">'Форма 4.5'!$AI$19</definedName>
    <definedName name="end_row_5">'Форма 4.5'!$106:$106</definedName>
    <definedName name="end_row1">'Форма 4.5'!$A$36</definedName>
    <definedName name="end_row2">'Форма 4.5'!$A$86</definedName>
    <definedName name="et_List06_1">'Форма 4.5'!$20:$22</definedName>
    <definedName name="et_List06_2">'Форма 4.5'!$86:$88</definedName>
    <definedName name="et_List06_3">'Форма 4.5'!$96:$100</definedName>
    <definedName name="et_List06_4">'Форма 4.5'!$21:$21</definedName>
    <definedName name="f_year">[1]Титульный!$F$20</definedName>
    <definedName name="form_up_date">[1]Титульный!$F$14</definedName>
    <definedName name="kind_of_forms">[1]TEHSHEET!$S$2:$S$7</definedName>
    <definedName name="kind_of_fuels">[1]TEHSHEET!$AB$2:$AB$29</definedName>
    <definedName name="kind_of_nameforms">[1]TEHSHEET!$T$2:$T$7</definedName>
    <definedName name="kind_of_purchase_method">[1]TEHSHEET!$P$2:$P$4</definedName>
    <definedName name="List01_costs_OPS">'[1]Форма 4.3.1'!$G$80:$L$80</definedName>
    <definedName name="List01_flag_index_1">'[1]Форма 4.3.1'!$G$81:$L$81</definedName>
    <definedName name="List01_flag_index_2">'[1]Форма 4.3.1'!$G$83:$L$83</definedName>
    <definedName name="List01_NumberColumns">'[1]Форма 4.3.1'!$G$23:$L$23</definedName>
    <definedName name="List01_p1_minus_p3">'[1]Форма 4.3.1'!$G$29,'[1]Форма 4.3.1'!$G$30</definedName>
    <definedName name="List06_1_reserve">'Форма 4.5'!$G$21:$G$36</definedName>
    <definedName name="List06_2_reserve">'Форма 4.5'!$G$86:$G$106</definedName>
    <definedName name="List06_CheckC">'Форма 4.5'!$G$11:$AK$106</definedName>
    <definedName name="List06_date_ch_ip">'Форма 4.5'!$I$13:$AK$13</definedName>
    <definedName name="List06_date_ip">'Форма 4.5'!$I$12:$AK$12</definedName>
    <definedName name="List06_date_r_ip">'Форма 4.5'!$I$17:$AK$18</definedName>
    <definedName name="List06_flag_year">'Форма 4.5'!$AI$20:$AI$36</definedName>
    <definedName name="List06_main_column">'Форма 4.5'!$I$11:$I$106</definedName>
    <definedName name="List06_Name">'Форма 4.5'!$F$8:$AK$8</definedName>
    <definedName name="List06_objective_of_IPR">'Форма 4.5'!$I$14:$AK$14</definedName>
    <definedName name="List06_sourceFin">'Форма 4.5'!$AI$101:$AI$106</definedName>
    <definedName name="List06_year_source">'Форма 4.5'!$AI$24:$AI$37</definedName>
    <definedName name="note_ter">[1]Дифференциация!$I$21:$I$37</definedName>
    <definedName name="org">[1]Титульный!$F$26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6_1">'Форма 4.5'!$D$20:$D$36</definedName>
    <definedName name="pDel_List06_2">'Форма 4.5'!$E$86:$E$89</definedName>
    <definedName name="pDel_List06_3">'Форма 4.5'!$E$96:$E$106</definedName>
    <definedName name="pDel_List06_4">'Форма 4.5'!$E$20:$E$36</definedName>
    <definedName name="pIns_List06_1">'Форма 4.5'!$G$36</definedName>
    <definedName name="pIns_List06_2">'Форма 4.5'!$G$89</definedName>
    <definedName name="pIns_List06_3">'Форма 4.5'!$G$106</definedName>
    <definedName name="PROT_22">P3_PROT_22,P4_PROT_22,P5_PROT_22</definedName>
    <definedName name="pVDel_List06_1">'Форма 4.5'!$J$6:$AJ$6</definedName>
    <definedName name="pVIns_List06_0">'Форма 4.5'!$AJ$8</definedName>
    <definedName name="pVIns_List06_1">'Форма 4.5'!$AI$9</definedName>
    <definedName name="region_name">[1]Титульный!$F$7</definedName>
    <definedName name="row_1">'Форма 4.5'!$A$24</definedName>
    <definedName name="row_2">'Форма 4.5'!$A$37</definedName>
    <definedName name="row_5">'Форма 4.5'!$A$101</definedName>
    <definedName name="SAPBEXrevision" hidden="1">1</definedName>
    <definedName name="SAPBEXsysID" hidden="1">"BW2"</definedName>
    <definedName name="SAPBEXwbID" hidden="1">"479GSPMTNK9HM4ZSIVE5K2SH6"</definedName>
    <definedName name="source_of_funding">[1]TEHSHEET!$O$2:$O$13</definedName>
    <definedName name="Table4">'Форма 4.5'!$F$9:$J$9</definedName>
    <definedName name="version">[1]Инструкция!$B$3</definedName>
    <definedName name="Vet_List06_0">'Форма 4.5'!$I:$AI</definedName>
    <definedName name="Vet_List06_1">'Форма 4.5'!$J:$J</definedName>
    <definedName name="year_list">[1]TEHSHEET!$C$2:$C$5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M20" i="1"/>
  <c r="L23" i="1"/>
  <c r="M23" i="1"/>
  <c r="I30" i="1" l="1"/>
  <c r="I34" i="1"/>
  <c r="I33" i="1"/>
  <c r="I32" i="1" l="1"/>
  <c r="F105" i="1" l="1"/>
  <c r="F104" i="1"/>
  <c r="F103" i="1"/>
  <c r="F102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F101" i="1"/>
  <c r="F100" i="1"/>
  <c r="F99" i="1"/>
  <c r="F98" i="1"/>
  <c r="F97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F96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F95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F94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F93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F92" i="1"/>
  <c r="F91" i="1"/>
  <c r="H88" i="1"/>
  <c r="F88" i="1"/>
  <c r="H87" i="1"/>
  <c r="F87" i="1"/>
  <c r="F86" i="1"/>
  <c r="F33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F32" i="1"/>
  <c r="I29" i="1"/>
  <c r="I28" i="1" s="1"/>
  <c r="F29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M19" i="1" s="1"/>
  <c r="L28" i="1"/>
  <c r="L19" i="1" s="1"/>
  <c r="K28" i="1"/>
  <c r="J28" i="1"/>
  <c r="F28" i="1"/>
  <c r="I26" i="1"/>
  <c r="F26" i="1"/>
  <c r="I25" i="1"/>
  <c r="F25" i="1"/>
  <c r="AH23" i="1"/>
  <c r="AG23" i="1"/>
  <c r="K23" i="1"/>
  <c r="F24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J23" i="1"/>
  <c r="J19" i="1" s="1"/>
  <c r="F23" i="1"/>
  <c r="F21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K20" i="1"/>
  <c r="J20" i="1"/>
  <c r="I20" i="1"/>
  <c r="F20" i="1"/>
  <c r="Z19" i="1"/>
  <c r="P91" i="1" l="1"/>
  <c r="T91" i="1"/>
  <c r="X91" i="1"/>
  <c r="AB91" i="1"/>
  <c r="AF91" i="1"/>
  <c r="I91" i="1"/>
  <c r="O91" i="1"/>
  <c r="AA91" i="1"/>
  <c r="AE91" i="1"/>
  <c r="AC91" i="1"/>
  <c r="AG91" i="1"/>
  <c r="AD19" i="1"/>
  <c r="Y91" i="1"/>
  <c r="U91" i="1"/>
  <c r="Q19" i="1"/>
  <c r="AC19" i="1"/>
  <c r="O19" i="1"/>
  <c r="W19" i="1"/>
  <c r="AA19" i="1"/>
  <c r="AE19" i="1"/>
  <c r="U19" i="1"/>
  <c r="Y19" i="1"/>
  <c r="S19" i="1"/>
  <c r="R19" i="1"/>
  <c r="V19" i="1"/>
  <c r="N19" i="1"/>
  <c r="K91" i="1"/>
  <c r="S91" i="1"/>
  <c r="W91" i="1"/>
  <c r="M91" i="1"/>
  <c r="Q91" i="1"/>
  <c r="AH19" i="1"/>
  <c r="L91" i="1"/>
  <c r="AG19" i="1"/>
  <c r="P19" i="1"/>
  <c r="T19" i="1"/>
  <c r="X19" i="1"/>
  <c r="AB19" i="1"/>
  <c r="AF19" i="1"/>
  <c r="J91" i="1"/>
  <c r="N91" i="1"/>
  <c r="R91" i="1"/>
  <c r="V91" i="1"/>
  <c r="Z91" i="1"/>
  <c r="AD91" i="1"/>
  <c r="AH91" i="1"/>
  <c r="K19" i="1"/>
  <c r="I24" i="1"/>
  <c r="I23" i="1" s="1"/>
  <c r="I19" i="1" s="1"/>
</calcChain>
</file>

<file path=xl/comments1.xml><?xml version="1.0" encoding="utf-8"?>
<comments xmlns="http://schemas.openxmlformats.org/spreadsheetml/2006/main">
  <authors>
    <author>--</author>
  </authors>
  <commentList>
    <comment ref="I8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<sst xmlns="http://schemas.openxmlformats.org/spreadsheetml/2006/main" count="1082" uniqueCount="228">
  <si>
    <r>
      <t>Информация об инвестиционных программах</t>
    </r>
    <r>
      <rPr>
        <vertAlign val="superscript"/>
        <sz val="10"/>
        <rFont val="Tahoma"/>
        <family val="2"/>
        <charset val="204"/>
      </rPr>
      <t>1</t>
    </r>
  </si>
  <si>
    <t>О</t>
  </si>
  <si>
    <t>Параметры формы</t>
  </si>
  <si>
    <t>Описание параметров формы</t>
  </si>
  <si>
    <t>№ п/п</t>
  </si>
  <si>
    <t>Наименование параметра</t>
  </si>
  <si>
    <t>Единица измерения</t>
  </si>
  <si>
    <t>Инвестиционная программа в целом</t>
  </si>
  <si>
    <r>
      <t>Мероприятие</t>
    </r>
    <r>
      <rPr>
        <vertAlign val="superscript"/>
        <sz val="9"/>
        <rFont val="Tahoma"/>
        <family val="2"/>
        <charset val="204"/>
      </rPr>
      <t>2</t>
    </r>
  </si>
  <si>
    <t>Добавить мероприятие</t>
  </si>
  <si>
    <t>1</t>
  </si>
  <si>
    <t>2</t>
  </si>
  <si>
    <t>3</t>
  </si>
  <si>
    <t>4</t>
  </si>
  <si>
    <t>4.0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</si>
  <si>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</si>
  <si>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</si>
  <si>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</si>
  <si>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</si>
  <si>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</si>
  <si>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</si>
  <si>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</si>
  <si>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</si>
  <si>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</si>
  <si>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</si>
  <si>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</si>
  <si>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</si>
  <si>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</si>
  <si>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</si>
  <si>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</si>
  <si>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</si>
  <si>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</si>
  <si>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</si>
  <si>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</si>
  <si>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</si>
  <si>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</si>
  <si>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</si>
  <si>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</si>
  <si>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</si>
  <si>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Наименование инвестиционной программы/мероприятия</t>
  </si>
  <si>
    <t>x</t>
  </si>
  <si>
    <t>Инвестиционная программа государственного унитарного предприятия "Севтеплоэнерго"</t>
  </si>
  <si>
    <t>Строительство газовой блочно-модульной котельной в районе ул. Междурядная, 25</t>
  </si>
  <si>
    <t>Выполнение строительно-монтажных работ по техническому перевооружению тепловых сетей. Тепловые сети от насосной котельной ул. Розы Люксембург,52 до ввода в жилой дом ул. Комсомольская, 76</t>
  </si>
  <si>
    <t>Выполнение строительно-монтажных работ по техническому перевооружению тепловых сетей. Тепловые сети от ТК-4 в районе ул. Косарева,27 до ввода в школу №61 ул. Косарева, 12 от ЦТП 51 котельной ул. Рыбаков, 1</t>
  </si>
  <si>
    <t>Выполнение строительно-монтажных работ по техническому перевооружению тепловых сетей. Тепловые сети от ЦТП 49 до ТК-1 в районе ЦТП 49, от УТ-3 в районе шк.№57 ул. Т.Шевченко, 19 до ТК-7, от стены жилого дома ул.Маринеско,16  до стены жилого домаул.Маринеско,16, от ввода в жилой дом ул.Т.Шевченко, 31 до ввода в жилой дом  ул.Т.Шевченко,37, от стены жилого дома ул.Маринеско,12 до ввода в жилой дом ул.Маринеско,12 от ЦТП 49 котельной ул.Рыбаков,1</t>
  </si>
  <si>
    <t>Выполнение строительно-монтажных работ по техническому перевооружению тепловых сетей.Тепловые сети от ТК-6 в районе жилой дом  ул.Рудничный проезд,2  до ввода в жилой дом ул. Рудничный проезд,12  котельной ул.Аксютина 37б</t>
  </si>
  <si>
    <t>Выполнение строительно-монтажных работ по техническому перевооружению тепловых сетей. Тепловые сети от ТК-1 в районе жилого дома ул.пр.Октябрьской Революции,26 до ввода №1 жилого дома ул. пр.Октябрьской Революции, 26, от ТК-2 в районе жилого дома пр.Октябрьской Революции, 26 до ввода №13, от ТК-3 в районе жилого дома ул. пр.Октябрьской Революции, 22 до ввода №1 жилого дома ул.пр.Октябрьской Революции, 22/4, от ТК-4 в районе жилого дома ул. пр.Октябрьской Революции,22/8 до ввода в жилой дом ул. пр.Октябрьской Революции,22/8 от ЦТП 48 котельной ул. Рыбаков,1</t>
  </si>
  <si>
    <t>Выполнение строительно-монтажных работ по техническому перевооружению тепловых сетей. Тепловые сети от ЦТП 14 ул.Хрусталева, 117а до стены жилого дома ул.Острякова, 216 с отводами на подключенные жилые дома и от ТК-30 в районе ул.Острякова, 204 до стены жилого дома ул.Острякова, 192 с отводами на подключенные жилые дома от ЦТП 14 котельной ул. Хрусталёва, 66-А</t>
  </si>
  <si>
    <t>Выполнение строительно-монтажных работ по техническому перевооружению тепловых сетей. Тепловые сети от ТК-1 в районе жилого дома ул.Маршала Крылова,8 до ТК-4 в районе жилого дома ул. Бориса Михайлова,12 от ЦТП 37 котельной ул. Рыбаков, 1</t>
  </si>
  <si>
    <t>Выполнение строительно-монтажных работ по техническому перевооружению тепловых сетей. Тепловые сети от ТК 8-4 в районе ул.Н.Музыки, 78а до стены жилого дома ул.Я.Иванова,19 с отводами на подключенные жилые дома и от ввода в жилой дом ул. Н.Музыки, 43 в районе ул.Н.Музыки, 78а до стены жилого дома ул.Короленко,18 с отводами на подключенные жилого дома котельной ул. Хрусталёва, д.35</t>
  </si>
  <si>
    <t>Выполнение строительно-монтажных работ по техническому перевооружению тепловых сетей.Тепловые сети от ЦТП-5 (М.Бирюзова,13) до ТК11 в районе ул.Н.Музыки,100, от ЦТП-5 до ввода в Д/С №120 ул.Маршала Бирюзова,7 от котельной ул.Хрусталёва, д.35</t>
  </si>
  <si>
    <t>Выполнение строительно-монтажных работ по техническому перевооружению тепловых сетей.Тепловые сети от ГТК-13а в районе ул. Г.Сталинграда,40 до ЦТП-46, ул.Г.Бреста,47а, от ГТК-13а в районе ул. Г.Сталинграда,40 до ЦТП-44, ул.Г.Бреста,25а и ЦТП-38, ул.Г.Бреста, 15а на котельной ул. Рыбаков, 1</t>
  </si>
  <si>
    <t>Выполнение строительно-монтажных работ по техническому перевооружению тепловых сетей.Тепловые сети от ТК в районе жилого дома ул. Павла Корчагина, 40 до конца тех.подполья жилого дома ул. Павла Корчагина, 42, от ЦТП 40 котельной ул. Рыбаков, 1</t>
  </si>
  <si>
    <t>Выполнение строительно-монтажных работ по техническому перевооружению тепловых сетей. Тепловые сети от ТК-1 в районе здания ул. Мира,2 (СШ №30) до ввода в жилой дом ул.Грошева,12</t>
  </si>
  <si>
    <t>Выполнение строительно-монтажных работ по техническому перевооружению тепловых сетей. Тепловые сети от ТК-3 в районе жилого дома ул. Героев Бреста, 25 до ТК-4 в районе жилого дома ул. Бориса Михайлова, 3 от ЦТП 44 котельной ул.Рыбаков,1</t>
  </si>
  <si>
    <t>Реконструкция угольной котельной с переводом на природный газ по адресу ул. Родионова,9.</t>
  </si>
  <si>
    <t>Техническое перевооружение котельной ул. Толстого,21а</t>
  </si>
  <si>
    <t>Техническое перевооружение котельной ул. Героев Севастополя,12б</t>
  </si>
  <si>
    <t>Замена насосов на современные энергосберегающие</t>
  </si>
  <si>
    <t>Установка и замена узлов учета тепловой энергии</t>
  </si>
  <si>
    <t>Дата утверждения инвестиционной программы</t>
  </si>
  <si>
    <t>25.12.2020</t>
  </si>
  <si>
    <t>Дата утверждения инвестиционной программы указывается в виде «ДД.ММ.ГГГГ».</t>
  </si>
  <si>
    <t>2.1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</si>
  <si>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</si>
  <si>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«ДД.ММ.ГГГГ».</t>
  </si>
  <si>
    <t>Цель инвестиционной программы</t>
  </si>
  <si>
    <t>автоматизация (с уменьшением штата); уменьшение удельных затрат (повышение КПД); уменьшение издержек на производство; снижение аварийности; прочее</t>
  </si>
  <si>
    <t>Цель инвестиционной программы определяется из перечня: Автоматизация (с уменьшением штата); Уменьшение удельных затрат (повышение коэффициента полезного действия); Уменьшение издержек на производство; Снижение аварийности; Прочее
Возможен выбор нескольких пунктов.</t>
  </si>
  <si>
    <t>Наименование уполномоченного органа, утвердившего программу</t>
  </si>
  <si>
    <t>Департамент городского хозяйства г.Севастополь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</si>
  <si>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</si>
  <si>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5</t>
  </si>
  <si>
    <t>Наименование органа местного самоуправления, согласовавшего инвестиционную программу</t>
  </si>
  <si>
    <t>Управление ЖКХ и ТЭК, Управление по тарифам</t>
  </si>
  <si>
    <t>6</t>
  </si>
  <si>
    <t>Срок начала реализации инвестиционной программы/мероприятия</t>
  </si>
  <si>
    <t>01.01.2021</t>
  </si>
  <si>
    <t>01.01.2023</t>
  </si>
  <si>
    <t>01.01.2022</t>
  </si>
  <si>
    <t>31.01.2023</t>
  </si>
  <si>
    <t>Срок начала реализации инвестиционной программы/мероприятия указывается в виде «ДД.ММ.ГГГГ».</t>
  </si>
  <si>
    <t>7</t>
  </si>
  <si>
    <t>Срок окончания реализации инвестиционной программы/мероприятия</t>
  </si>
  <si>
    <t>31.12.2023</t>
  </si>
  <si>
    <t>31.12.2021</t>
  </si>
  <si>
    <t>31.12.2022</t>
  </si>
  <si>
    <t>Срок окончания реализации инвестиционной программы/мероприятия указывается в виде «ДД.ММ.ГГГГ».</t>
  </si>
  <si>
    <t>8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</si>
  <si>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</si>
  <si>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</si>
  <si>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</si>
  <si>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8.0</t>
  </si>
  <si>
    <t>y</t>
  </si>
  <si>
    <t>Год реализации инвестиционной программы/мероприятия должен содержаться в сроке реализации инвестиционной программы, определенном в пунктах 6 и 7 данной формы.
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</si>
  <si>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i</t>
  </si>
  <si>
    <t>Вид источника финансирования определяется из перечня: Кредиты банков; Кредиты иностранных банков; Заемные средства др. организаций; Федеральный бюджет; Бюджет субъекта Российской Федерации; Бюджет муниципального образования; Средства внебюджетных фондов; Прибыль, направленная на инвестиции; Амортизация; Инвестиционная надбавка к тарифу; Плата за подключение (технологическое присоединение);  Прочие средства.
В случае наличия нескольких источников финансирования информация по каждому из них указывается в отдельных строках.</t>
  </si>
  <si>
    <t>Добавить источники</t>
  </si>
  <si>
    <t>8.1</t>
  </si>
  <si>
    <t>амортизация</t>
  </si>
  <si>
    <t>бюджет субъекта Российской Федерации</t>
  </si>
  <si>
    <t>прочие средства</t>
  </si>
  <si>
    <t>8.2</t>
  </si>
  <si>
    <t>8.3</t>
  </si>
  <si>
    <t>Добавить год</t>
  </si>
  <si>
    <t>9</t>
  </si>
  <si>
    <t>Целевые показатели инвестиционной программы</t>
  </si>
  <si>
    <t>9.1</t>
  </si>
  <si>
    <t>Срок окупаемости</t>
  </si>
  <si>
    <t>9.1.1</t>
  </si>
  <si>
    <t>Факт</t>
  </si>
  <si>
    <t>лет</t>
  </si>
  <si>
    <t>9.1.2</t>
  </si>
  <si>
    <t>План</t>
  </si>
  <si>
    <t>9.2</t>
  </si>
  <si>
    <t>Перебои в снабжении потребителей</t>
  </si>
  <si>
    <t>9.2.1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</si>
  <si>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</si>
  <si>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</si>
  <si>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9.2.2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</si>
  <si>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</si>
  <si>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9.3</t>
  </si>
  <si>
    <t>Продолжительность (бесперебойность) поставки товаров и услуг</t>
  </si>
  <si>
    <t>9.3.1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</si>
  <si>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</si>
  <si>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</si>
  <si>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9.3.2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</si>
  <si>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</si>
  <si>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9.4</t>
  </si>
  <si>
    <t xml:space="preserve">Доля потерь и неучтенного потребления </t>
  </si>
  <si>
    <t>9.4.1</t>
  </si>
  <si>
    <t>%</t>
  </si>
  <si>
    <t>Указывается фактическое значение доли потерь и неучтенного тепловой энергии в общем объеме тепла, поданной в тепловую в отчетном периоде.</t>
  </si>
  <si>
    <t>9.4.2</t>
  </si>
  <si>
    <t>Указывается плановое значение доли потерь и неучтенного тепловой энергии в общем объеме тепла, поданной в тепловую в отчетном периоде.</t>
  </si>
  <si>
    <t>9.5</t>
  </si>
  <si>
    <t>Коэффициент потерь</t>
  </si>
  <si>
    <t>9.5.1</t>
  </si>
  <si>
    <t>Гкал/км</t>
  </si>
  <si>
    <t>Указывается фактическое значение коэффициента потерь тепловой энергии.</t>
  </si>
  <si>
    <t>9.5.2</t>
  </si>
  <si>
    <t>Указывается плановое значение коэффициента потерь тепловой энергии.</t>
  </si>
  <si>
    <t>9.6</t>
  </si>
  <si>
    <t>Износ систем коммунальной инфраструктуры</t>
  </si>
  <si>
    <t>9.6.1</t>
  </si>
  <si>
    <t>9.6.2</t>
  </si>
  <si>
    <t>9.7</t>
  </si>
  <si>
    <t>Износ оборудования производства (котлы)</t>
  </si>
  <si>
    <t>9.7.1</t>
  </si>
  <si>
    <t>9.7.2</t>
  </si>
  <si>
    <t>9.8</t>
  </si>
  <si>
    <t>Износ оборудования передачи тепловой энергии (сети)</t>
  </si>
  <si>
    <t>9.8.1</t>
  </si>
  <si>
    <t>9.8.2</t>
  </si>
  <si>
    <t>9.9</t>
  </si>
  <si>
    <t>Удельный вес сетей, нуждающихся в замене</t>
  </si>
  <si>
    <t>9.9.1</t>
  </si>
  <si>
    <t>9.9.2</t>
  </si>
  <si>
    <t>9.10</t>
  </si>
  <si>
    <t>Обеспеченность потребления товаров и услуг приборами учета</t>
  </si>
  <si>
    <t>9.10.1</t>
  </si>
  <si>
    <t>9.10.2</t>
  </si>
  <si>
    <t>9.11</t>
  </si>
  <si>
    <t>Расход топлива</t>
  </si>
  <si>
    <t>9.11.1</t>
  </si>
  <si>
    <t>т усл.топл/Гкал</t>
  </si>
  <si>
    <t>9.11.2</t>
  </si>
  <si>
    <t>9.12</t>
  </si>
  <si>
    <t>Расход электроэнергии на выработку</t>
  </si>
  <si>
    <t>9.12.1</t>
  </si>
  <si>
    <t>кВт.ч/Гкал</t>
  </si>
  <si>
    <t>9.12.2</t>
  </si>
  <si>
    <t>9.13</t>
  </si>
  <si>
    <t>Расход электроэнергии на передачу</t>
  </si>
  <si>
    <t>9.13.1</t>
  </si>
  <si>
    <t>9.13.2</t>
  </si>
  <si>
    <t>9.14</t>
  </si>
  <si>
    <t>Количество аварий (с учетом котельных)</t>
  </si>
  <si>
    <t>9.14.1</t>
  </si>
  <si>
    <t>ед.</t>
  </si>
  <si>
    <t xml:space="preserve">Указывается фактическое значение количества аварий (с учетом котельных). </t>
  </si>
  <si>
    <t>9.14.2</t>
  </si>
  <si>
    <t>Указывается плановое значение количества аварий (с учетом котельных).</t>
  </si>
  <si>
    <t>9.15</t>
  </si>
  <si>
    <t>Количество аварий на тепловых сетях</t>
  </si>
  <si>
    <t>9.15.1</t>
  </si>
  <si>
    <t>ед./км</t>
  </si>
  <si>
    <t>Указывается фактическое значение отношения количества аварий на тепловых сетях к протяженности сетей в отчетном периоде.</t>
  </si>
  <si>
    <t>9.15.2</t>
  </si>
  <si>
    <t>Указывается плановое значение отношения количества аварий на тепловых сетях к протяженности сетей в отчетном периоде.</t>
  </si>
  <si>
    <t>9.16</t>
  </si>
  <si>
    <t>Производительность труда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</si>
  <si>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</si>
  <si>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9.16.1</t>
  </si>
  <si>
    <t>тыс. руб./чел.</t>
  </si>
  <si>
    <t>Указывается фактическое значение отношение фонда оплаты труда к численности всех рабочих основного вида деятельности организации.  
В число рабочих основного вида деятельности включаются рабочие, занятые на производственных процессах по тепловым сетям.</t>
  </si>
  <si>
    <t>9.16.2</t>
  </si>
  <si>
    <t>Указывается плановое значение отношение фонда оплаты труда к численности всех рабочих основного вида деятельности организации.  
В число рабочих основного вида деятельности включаются рабочие, занятые на производственных процессах по тепловым сетям.</t>
  </si>
  <si>
    <t>Добавить показатель</t>
  </si>
  <si>
    <t>print</t>
  </si>
  <si>
    <t>10</t>
  </si>
  <si>
    <t>Использование инвестиционных средств за отчетный период</t>
  </si>
  <si>
    <t>10.0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</si>
  <si>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</si>
  <si>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</si>
  <si>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</si>
  <si>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</si>
  <si>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</si>
  <si>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</si>
  <si>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</si>
  <si>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</si>
  <si>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</si>
  <si>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</si>
  <si>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Вид источника финансирования определяется из перечня: Кредиты банков; Кредиты иностранных банков; Заемные средства др. организаций; Федеральный бюджет; Бюджет субъекта Российской Федерации; Бюджет муниципального образования; Средства внебюджетных фондов; Прибыль, направленная на инвестиции; Амортизация; Инвестиционная надбавка к тарифу; Плата за подключение (технологическое присоединение); Прочие средства.
В случае наличия нескольких источников финансирования информация по каждому из них указывается в отдельных строках.</t>
  </si>
  <si>
    <t>10.1</t>
  </si>
  <si>
    <t>Информация по данной форме размещается в случае, если организация выполняет или планирует выполнение инвестиционной программы в отчетном периоде.</t>
  </si>
  <si>
    <t>Единой теплоснабжающей организацией, теплоснабжающей организацией и теплосетевой организацией в ценовых зонах теплоснабжения раскрывается информация об инвестиционных программах разрабатываемых и утверждаемых в отношении деятельности, при осуществлении которой расчеты за товары (услуги) в сфере теплоснабжения осуществляются по регулируемым ценам (тарифам) (за исключением деятельности по подключению (технологическому присоединению) к системе теплоснабжения).</t>
  </si>
  <si>
    <t>В случае выполнения нескольких мероприятий информация по каждому из них указывается в отдельной колонке</t>
  </si>
  <si>
    <t>24.12.2021</t>
  </si>
  <si>
    <t>Замена теплообменного оборудования на котельной по адресу ул. Лебедя, 61а</t>
  </si>
  <si>
    <t>Замена теплообменного оборудования на котельной по адресу ул.Романова, 2а</t>
  </si>
  <si>
    <t>Замена узлов учета газа</t>
  </si>
  <si>
    <t>Применение частотного регулирования двигателей</t>
  </si>
  <si>
    <t>01.01.2019</t>
  </si>
  <si>
    <t>8.2.2</t>
  </si>
  <si>
    <t>8.3.2</t>
  </si>
  <si>
    <t>Проектно-изыскательские работы (Большевистская, 60; каштановая, 5а; Руднева, 6 (ПМТ))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</si>
</sst>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9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rgb="FF333399"/>
      <name val="Tahoma"/>
      <family val="2"/>
      <charset val="204"/>
    </font>
    <font>
      <sz val="9"/>
      <color indexed="55"/>
      <name val="Tahoma"/>
      <family val="2"/>
      <charset val="204"/>
    </font>
    <font>
      <sz val="1"/>
      <name val="Tahoma"/>
      <family val="2"/>
      <charset val="204"/>
    </font>
    <font>
      <sz val="10"/>
      <name val="Arial"/>
      <family val="2"/>
      <charset val="204"/>
    </font>
    <font>
      <sz val="15"/>
      <name val="Tahoma"/>
      <family val="2"/>
      <charset val="204"/>
    </font>
    <font>
      <sz val="15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62"/>
      <name val="Tahoma"/>
      <family val="2"/>
      <charset val="204"/>
    </font>
    <font>
      <sz val="1"/>
      <color indexed="62"/>
      <name val="Tahoma"/>
      <family val="2"/>
      <charset val="204"/>
    </font>
    <font>
      <sz val="9"/>
      <color theme="1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</fills>
  <borders count="31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22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indexed="22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3" tint="0.79998168889431442"/>
      </right>
      <top style="thin">
        <color indexed="22"/>
      </top>
      <bottom style="thin">
        <color theme="0" tint="-0.249977111117893"/>
      </bottom>
      <diagonal/>
    </border>
    <border>
      <left style="thin">
        <color theme="3" tint="0.79998168889431442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3" tint="0.7999816888943144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0" tint="-0.249977111117893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indexed="22"/>
      </right>
      <top/>
      <bottom/>
      <diagonal/>
    </border>
  </borders>
  <cellStyleXfs count="8">
    <xf numFmtId="0" fontId="0" fillId="0" borderId="0"/>
    <xf numFmtId="0" fontId="2" fillId="0" borderId="0"/>
    <xf numFmtId="0" fontId="5" fillId="0" borderId="0"/>
    <xf numFmtId="0" fontId="10" fillId="0" borderId="4" applyBorder="0">
      <alignment horizontal="center" vertical="center" wrapText="1"/>
    </xf>
    <xf numFmtId="49" fontId="4" fillId="0" borderId="0" applyBorder="0">
      <alignment vertical="top"/>
    </xf>
    <xf numFmtId="0" fontId="1" fillId="0" borderId="0"/>
    <xf numFmtId="0" fontId="15" fillId="0" borderId="0"/>
    <xf numFmtId="0" fontId="2" fillId="0" borderId="0"/>
  </cellStyleXfs>
  <cellXfs count="102">
    <xf numFmtId="0" fontId="0" fillId="0" borderId="0" xfId="0"/>
    <xf numFmtId="0" fontId="3" fillId="2" borderId="0" xfId="1" applyFont="1" applyFill="1" applyAlignment="1" applyProtection="1">
      <alignment vertical="center" wrapText="1"/>
    </xf>
    <xf numFmtId="49" fontId="3" fillId="2" borderId="0" xfId="1" applyNumberFormat="1" applyFont="1" applyFill="1" applyAlignment="1" applyProtection="1">
      <alignment horizontal="center" vertical="center" wrapText="1"/>
    </xf>
    <xf numFmtId="0" fontId="4" fillId="2" borderId="0" xfId="1" applyFont="1" applyFill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horizontal="right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vertical="center" wrapText="1"/>
    </xf>
    <xf numFmtId="0" fontId="4" fillId="2" borderId="2" xfId="3" applyFont="1" applyFill="1" applyBorder="1" applyAlignment="1" applyProtection="1">
      <alignment horizontal="center" vertical="center" wrapText="1"/>
    </xf>
    <xf numFmtId="49" fontId="12" fillId="2" borderId="2" xfId="4" applyFont="1" applyFill="1" applyBorder="1" applyAlignment="1" applyProtection="1">
      <alignment horizontal="center" vertical="center" wrapText="1"/>
    </xf>
    <xf numFmtId="0" fontId="4" fillId="2" borderId="0" xfId="5" applyFont="1" applyFill="1" applyProtection="1"/>
    <xf numFmtId="49" fontId="13" fillId="2" borderId="6" xfId="3" applyNumberFormat="1" applyFont="1" applyFill="1" applyBorder="1" applyAlignment="1" applyProtection="1">
      <alignment horizontal="center" vertical="center" wrapText="1"/>
    </xf>
    <xf numFmtId="49" fontId="13" fillId="2" borderId="0" xfId="3" applyNumberFormat="1" applyFont="1" applyFill="1" applyBorder="1" applyAlignment="1" applyProtection="1">
      <alignment horizontal="center" vertical="center" wrapText="1"/>
    </xf>
    <xf numFmtId="49" fontId="13" fillId="2" borderId="7" xfId="3" applyNumberFormat="1" applyFont="1" applyFill="1" applyBorder="1" applyAlignment="1" applyProtection="1">
      <alignment horizontal="center" vertical="center" wrapText="1"/>
    </xf>
    <xf numFmtId="0" fontId="14" fillId="2" borderId="8" xfId="5" applyNumberFormat="1" applyFont="1" applyFill="1" applyBorder="1" applyAlignment="1" applyProtection="1">
      <alignment horizontal="center" wrapText="1"/>
    </xf>
    <xf numFmtId="0" fontId="4" fillId="2" borderId="0" xfId="5" applyNumberFormat="1" applyFont="1" applyFill="1" applyBorder="1" applyAlignment="1" applyProtection="1">
      <alignment horizontal="center" wrapText="1"/>
    </xf>
    <xf numFmtId="0" fontId="4" fillId="2" borderId="9" xfId="6" applyFont="1" applyFill="1" applyBorder="1" applyAlignment="1" applyProtection="1">
      <alignment vertical="center" wrapText="1"/>
    </xf>
    <xf numFmtId="49" fontId="4" fillId="2" borderId="10" xfId="1" applyNumberFormat="1" applyFont="1" applyFill="1" applyBorder="1" applyAlignment="1" applyProtection="1">
      <alignment horizontal="center" vertical="center" wrapText="1"/>
    </xf>
    <xf numFmtId="0" fontId="4" fillId="2" borderId="10" xfId="1" applyFont="1" applyFill="1" applyBorder="1" applyAlignment="1" applyProtection="1">
      <alignment horizontal="left" vertical="center" wrapText="1"/>
    </xf>
    <xf numFmtId="0" fontId="4" fillId="2" borderId="10" xfId="1" applyFont="1" applyFill="1" applyBorder="1" applyAlignment="1" applyProtection="1">
      <alignment horizontal="center" vertical="center" wrapText="1"/>
    </xf>
    <xf numFmtId="49" fontId="4" fillId="2" borderId="10" xfId="1" applyNumberFormat="1" applyFont="1" applyFill="1" applyBorder="1" applyAlignment="1" applyProtection="1">
      <alignment horizontal="left" vertical="center" wrapText="1"/>
      <protection locked="0"/>
    </xf>
    <xf numFmtId="0" fontId="14" fillId="2" borderId="11" xfId="5" applyNumberFormat="1" applyFont="1" applyFill="1" applyBorder="1" applyAlignment="1" applyProtection="1">
      <alignment horizontal="center" wrapText="1"/>
    </xf>
    <xf numFmtId="0" fontId="16" fillId="2" borderId="0" xfId="5" applyFont="1" applyFill="1"/>
    <xf numFmtId="49" fontId="0" fillId="2" borderId="2" xfId="7" applyNumberFormat="1" applyFont="1" applyFill="1" applyBorder="1" applyAlignment="1" applyProtection="1">
      <alignment horizontal="center" vertical="center" wrapText="1"/>
      <protection locked="0"/>
    </xf>
    <xf numFmtId="0" fontId="4" fillId="2" borderId="10" xfId="1" applyFont="1" applyFill="1" applyBorder="1" applyAlignment="1" applyProtection="1">
      <alignment horizontal="left" vertical="center" wrapText="1" indent="1"/>
    </xf>
    <xf numFmtId="49" fontId="4" fillId="2" borderId="10" xfId="7" applyNumberFormat="1" applyFont="1" applyFill="1" applyBorder="1" applyAlignment="1" applyProtection="1">
      <alignment horizontal="left" vertical="center" wrapText="1"/>
    </xf>
    <xf numFmtId="4" fontId="4" fillId="2" borderId="10" xfId="1" applyNumberFormat="1" applyFont="1" applyFill="1" applyBorder="1" applyAlignment="1" applyProtection="1">
      <alignment horizontal="right" vertical="center" wrapText="1"/>
    </xf>
    <xf numFmtId="0" fontId="8" fillId="2" borderId="11" xfId="5" applyNumberFormat="1" applyFont="1" applyFill="1" applyBorder="1" applyAlignment="1" applyProtection="1">
      <alignment horizontal="center" wrapText="1"/>
    </xf>
    <xf numFmtId="0" fontId="3" fillId="2" borderId="0" xfId="5" applyNumberFormat="1" applyFont="1" applyFill="1" applyBorder="1" applyAlignment="1" applyProtection="1">
      <alignment horizontal="center" wrapText="1"/>
    </xf>
    <xf numFmtId="0" fontId="17" fillId="2" borderId="0" xfId="5" applyFont="1" applyFill="1"/>
    <xf numFmtId="1" fontId="4" fillId="2" borderId="3" xfId="1" applyNumberFormat="1" applyFont="1" applyFill="1" applyBorder="1" applyAlignment="1" applyProtection="1">
      <alignment horizontal="left" vertical="center" wrapText="1" indent="1"/>
      <protection locked="0"/>
    </xf>
    <xf numFmtId="0" fontId="4" fillId="2" borderId="12" xfId="1" applyNumberFormat="1" applyFont="1" applyFill="1" applyBorder="1" applyAlignment="1" applyProtection="1">
      <alignment horizontal="center" vertical="center" wrapText="1"/>
    </xf>
    <xf numFmtId="49" fontId="4" fillId="2" borderId="3" xfId="1" applyNumberFormat="1" applyFont="1" applyFill="1" applyBorder="1" applyAlignment="1" applyProtection="1">
      <alignment horizontal="left" vertical="center" wrapText="1" indent="2"/>
      <protection locked="0"/>
    </xf>
    <xf numFmtId="0" fontId="4" fillId="2" borderId="12" xfId="1" applyFont="1" applyFill="1" applyBorder="1" applyAlignment="1" applyProtection="1">
      <alignment horizontal="center" vertical="center" wrapText="1"/>
    </xf>
    <xf numFmtId="4" fontId="4" fillId="2" borderId="10" xfId="1" applyNumberFormat="1" applyFont="1" applyFill="1" applyBorder="1" applyAlignment="1" applyProtection="1">
      <alignment horizontal="right" vertical="center" wrapText="1"/>
      <protection locked="0"/>
    </xf>
    <xf numFmtId="49" fontId="18" fillId="3" borderId="13" xfId="4" applyFont="1" applyFill="1" applyBorder="1" applyAlignment="1" applyProtection="1">
      <alignment horizontal="left" vertical="center"/>
    </xf>
    <xf numFmtId="49" fontId="19" fillId="3" borderId="14" xfId="4" applyFont="1" applyFill="1" applyBorder="1" applyAlignment="1" applyProtection="1">
      <alignment horizontal="left" vertical="center" indent="2"/>
    </xf>
    <xf numFmtId="49" fontId="19" fillId="3" borderId="15" xfId="4" applyFont="1" applyFill="1" applyBorder="1" applyAlignment="1" applyProtection="1">
      <alignment horizontal="left" vertical="center" indent="1"/>
    </xf>
    <xf numFmtId="49" fontId="19" fillId="3" borderId="15" xfId="4" applyFont="1" applyFill="1" applyBorder="1" applyAlignment="1" applyProtection="1">
      <alignment horizontal="left" vertical="center"/>
    </xf>
    <xf numFmtId="49" fontId="20" fillId="2" borderId="16" xfId="4" applyFont="1" applyFill="1" applyBorder="1" applyAlignment="1" applyProtection="1">
      <alignment horizontal="left" vertical="center"/>
    </xf>
    <xf numFmtId="49" fontId="4" fillId="2" borderId="17" xfId="1" applyNumberFormat="1" applyFont="1" applyFill="1" applyBorder="1" applyAlignment="1" applyProtection="1">
      <alignment horizontal="center" vertical="center" wrapText="1"/>
    </xf>
    <xf numFmtId="0" fontId="4" fillId="2" borderId="17" xfId="1" applyFont="1" applyFill="1" applyBorder="1" applyAlignment="1" applyProtection="1">
      <alignment horizontal="center" vertical="center" wrapText="1"/>
    </xf>
    <xf numFmtId="4" fontId="4" fillId="2" borderId="17" xfId="1" applyNumberFormat="1" applyFont="1" applyFill="1" applyBorder="1" applyAlignment="1" applyProtection="1">
      <alignment horizontal="right" vertical="center" wrapText="1"/>
    </xf>
    <xf numFmtId="0" fontId="4" fillId="2" borderId="10" xfId="1" applyNumberFormat="1" applyFont="1" applyFill="1" applyBorder="1" applyAlignment="1" applyProtection="1">
      <alignment horizontal="center" vertical="center" wrapText="1"/>
    </xf>
    <xf numFmtId="49" fontId="18" fillId="3" borderId="18" xfId="4" applyFont="1" applyFill="1" applyBorder="1" applyAlignment="1" applyProtection="1">
      <alignment horizontal="left" vertical="center" indent="1"/>
    </xf>
    <xf numFmtId="49" fontId="19" fillId="3" borderId="14" xfId="4" applyFont="1" applyFill="1" applyBorder="1" applyAlignment="1" applyProtection="1">
      <alignment horizontal="left" vertical="center" indent="1"/>
    </xf>
    <xf numFmtId="49" fontId="19" fillId="3" borderId="14" xfId="4" applyFont="1" applyFill="1" applyBorder="1" applyAlignment="1" applyProtection="1">
      <alignment horizontal="left" vertical="center"/>
    </xf>
    <xf numFmtId="0" fontId="3" fillId="2" borderId="0" xfId="5" applyNumberFormat="1" applyFont="1" applyFill="1" applyBorder="1" applyAlignment="1" applyProtection="1"/>
    <xf numFmtId="49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left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8" fillId="2" borderId="19" xfId="5" applyNumberFormat="1" applyFont="1" applyFill="1" applyBorder="1" applyAlignment="1" applyProtection="1"/>
    <xf numFmtId="0" fontId="3" fillId="2" borderId="0" xfId="1" applyNumberFormat="1" applyFont="1" applyFill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left" vertical="center" wrapText="1" indent="1"/>
    </xf>
    <xf numFmtId="0" fontId="4" fillId="2" borderId="2" xfId="1" applyFont="1" applyFill="1" applyBorder="1" applyAlignment="1" applyProtection="1">
      <alignment horizontal="left" vertical="center" wrapText="1" indent="2"/>
    </xf>
    <xf numFmtId="4" fontId="4" fillId="2" borderId="2" xfId="1" applyNumberFormat="1" applyFont="1" applyFill="1" applyBorder="1" applyAlignment="1" applyProtection="1">
      <alignment horizontal="right" vertical="center" wrapText="1"/>
      <protection locked="0"/>
    </xf>
    <xf numFmtId="0" fontId="17" fillId="2" borderId="0" xfId="1" applyFont="1" applyFill="1" applyAlignment="1" applyProtection="1">
      <alignment vertical="center" wrapText="1"/>
    </xf>
    <xf numFmtId="49" fontId="4" fillId="2" borderId="2" xfId="1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49" fontId="18" fillId="3" borderId="20" xfId="4" applyFont="1" applyFill="1" applyBorder="1" applyAlignment="1" applyProtection="1">
      <alignment horizontal="left" vertical="center" indent="1"/>
    </xf>
    <xf numFmtId="49" fontId="19" fillId="3" borderId="21" xfId="4" applyFont="1" applyFill="1" applyBorder="1" applyAlignment="1" applyProtection="1">
      <alignment horizontal="left" vertical="center" indent="1"/>
    </xf>
    <xf numFmtId="49" fontId="19" fillId="3" borderId="21" xfId="4" applyFont="1" applyFill="1" applyBorder="1" applyAlignment="1" applyProtection="1">
      <alignment horizontal="left" vertical="center"/>
    </xf>
    <xf numFmtId="0" fontId="8" fillId="2" borderId="11" xfId="5" applyNumberFormat="1" applyFont="1" applyFill="1" applyBorder="1" applyAlignment="1" applyProtection="1"/>
    <xf numFmtId="0" fontId="4" fillId="2" borderId="10" xfId="1" applyFont="1" applyFill="1" applyBorder="1" applyAlignment="1" applyProtection="1">
      <alignment horizontal="left" vertical="center" wrapText="1" indent="2"/>
    </xf>
    <xf numFmtId="49" fontId="4" fillId="2" borderId="3" xfId="1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0" xfId="1" applyNumberFormat="1" applyFont="1" applyFill="1" applyBorder="1" applyAlignment="1" applyProtection="1">
      <alignment horizontal="center" vertical="center" wrapText="1"/>
    </xf>
    <xf numFmtId="0" fontId="8" fillId="2" borderId="8" xfId="5" applyNumberFormat="1" applyFont="1" applyFill="1" applyBorder="1" applyAlignment="1" applyProtection="1"/>
    <xf numFmtId="0" fontId="3" fillId="2" borderId="8" xfId="5" applyNumberFormat="1" applyFont="1" applyFill="1" applyBorder="1" applyAlignment="1" applyProtection="1"/>
    <xf numFmtId="0" fontId="4" fillId="2" borderId="22" xfId="1" applyFont="1" applyFill="1" applyBorder="1" applyAlignment="1" applyProtection="1">
      <alignment vertical="center" wrapText="1"/>
    </xf>
    <xf numFmtId="49" fontId="18" fillId="3" borderId="13" xfId="4" applyFont="1" applyFill="1" applyBorder="1" applyAlignment="1" applyProtection="1">
      <alignment horizontal="left" vertical="center" indent="1"/>
    </xf>
    <xf numFmtId="49" fontId="20" fillId="2" borderId="9" xfId="4" applyFont="1" applyFill="1" applyBorder="1" applyAlignment="1" applyProtection="1">
      <alignment horizontal="left" vertical="center"/>
    </xf>
    <xf numFmtId="0" fontId="21" fillId="2" borderId="0" xfId="5" applyFont="1" applyFill="1" applyBorder="1"/>
    <xf numFmtId="0" fontId="16" fillId="2" borderId="0" xfId="1" applyFont="1" applyFill="1" applyAlignment="1" applyProtection="1">
      <alignment vertical="center" wrapText="1"/>
    </xf>
    <xf numFmtId="0" fontId="22" fillId="2" borderId="0" xfId="5" applyNumberFormat="1" applyFont="1" applyFill="1" applyBorder="1" applyAlignment="1" applyProtection="1">
      <alignment horizontal="right" vertical="top"/>
    </xf>
    <xf numFmtId="0" fontId="11" fillId="2" borderId="0" xfId="1" applyFont="1" applyFill="1" applyAlignment="1" applyProtection="1">
      <alignment vertical="center" wrapText="1"/>
    </xf>
    <xf numFmtId="49" fontId="4" fillId="2" borderId="13" xfId="1" applyNumberFormat="1" applyFont="1" applyFill="1" applyBorder="1" applyAlignment="1" applyProtection="1">
      <alignment horizontal="left" vertical="center" wrapText="1"/>
      <protection locked="0"/>
    </xf>
    <xf numFmtId="0" fontId="4" fillId="2" borderId="24" xfId="1" applyFont="1" applyFill="1" applyBorder="1" applyAlignment="1" applyProtection="1">
      <alignment vertical="center" wrapText="1"/>
    </xf>
    <xf numFmtId="0" fontId="4" fillId="2" borderId="23" xfId="1" applyFont="1" applyFill="1" applyBorder="1" applyAlignment="1" applyProtection="1">
      <alignment vertical="center" wrapText="1"/>
    </xf>
    <xf numFmtId="49" fontId="4" fillId="2" borderId="0" xfId="1" applyNumberFormat="1" applyFont="1" applyFill="1" applyBorder="1" applyAlignment="1" applyProtection="1">
      <alignment horizontal="left" vertical="center" wrapText="1" indent="2"/>
      <protection locked="0"/>
    </xf>
    <xf numFmtId="0" fontId="4" fillId="2" borderId="14" xfId="1" applyFont="1" applyFill="1" applyBorder="1" applyAlignment="1" applyProtection="1">
      <alignment horizontal="center" vertical="center" wrapText="1"/>
    </xf>
    <xf numFmtId="4" fontId="4" fillId="2" borderId="15" xfId="1" applyNumberFormat="1" applyFont="1" applyFill="1" applyBorder="1" applyAlignment="1" applyProtection="1">
      <alignment horizontal="right" vertical="center" wrapText="1"/>
      <protection locked="0"/>
    </xf>
    <xf numFmtId="49" fontId="4" fillId="2" borderId="25" xfId="1" applyNumberFormat="1" applyFont="1" applyFill="1" applyBorder="1" applyAlignment="1" applyProtection="1">
      <alignment horizontal="left" vertical="center" wrapText="1" indent="2"/>
      <protection locked="0"/>
    </xf>
    <xf numFmtId="0" fontId="4" fillId="2" borderId="26" xfId="1" applyFont="1" applyFill="1" applyBorder="1" applyAlignment="1" applyProtection="1">
      <alignment horizontal="center" vertical="center" wrapText="1"/>
    </xf>
    <xf numFmtId="4" fontId="4" fillId="2" borderId="26" xfId="1" applyNumberFormat="1" applyFont="1" applyFill="1" applyBorder="1" applyAlignment="1" applyProtection="1">
      <alignment horizontal="right" vertical="center" wrapText="1"/>
      <protection locked="0"/>
    </xf>
    <xf numFmtId="4" fontId="4" fillId="2" borderId="27" xfId="1" applyNumberFormat="1" applyFont="1" applyFill="1" applyBorder="1" applyAlignment="1" applyProtection="1">
      <alignment horizontal="right" vertical="center" wrapText="1"/>
      <protection locked="0"/>
    </xf>
    <xf numFmtId="4" fontId="4" fillId="2" borderId="28" xfId="1" applyNumberFormat="1" applyFont="1" applyFill="1" applyBorder="1" applyAlignment="1" applyProtection="1">
      <alignment horizontal="right" vertical="center" wrapText="1"/>
      <protection locked="0"/>
    </xf>
    <xf numFmtId="4" fontId="4" fillId="2" borderId="29" xfId="1" applyNumberFormat="1" applyFont="1" applyFill="1" applyBorder="1" applyAlignment="1" applyProtection="1">
      <alignment horizontal="right" vertical="center" wrapText="1"/>
      <protection locked="0"/>
    </xf>
    <xf numFmtId="0" fontId="8" fillId="2" borderId="30" xfId="5" applyNumberFormat="1" applyFont="1" applyFill="1" applyBorder="1" applyAlignment="1" applyProtection="1">
      <alignment horizontal="center" wrapText="1"/>
    </xf>
    <xf numFmtId="49" fontId="3" fillId="2" borderId="0" xfId="1" applyNumberFormat="1" applyFont="1" applyFill="1" applyAlignment="1" applyProtection="1">
      <alignment horizontal="center" vertical="center" wrapText="1"/>
    </xf>
    <xf numFmtId="0" fontId="21" fillId="2" borderId="0" xfId="5" applyNumberFormat="1" applyFont="1" applyFill="1" applyBorder="1" applyAlignment="1" applyProtection="1">
      <alignment horizontal="left" vertical="top" wrapText="1" indent="1"/>
    </xf>
    <xf numFmtId="0" fontId="4" fillId="2" borderId="0" xfId="1" applyFont="1" applyFill="1" applyAlignment="1" applyProtection="1">
      <alignment horizontal="left" vertical="center" wrapText="1" indent="1"/>
    </xf>
    <xf numFmtId="0" fontId="6" fillId="2" borderId="1" xfId="2" applyFont="1" applyFill="1" applyBorder="1" applyAlignment="1" applyProtection="1">
      <alignment horizontal="left" vertical="center" wrapText="1" indent="1"/>
    </xf>
    <xf numFmtId="0" fontId="6" fillId="2" borderId="2" xfId="2" applyFont="1" applyFill="1" applyBorder="1" applyAlignment="1" applyProtection="1">
      <alignment horizontal="left" vertical="center" wrapText="1" indent="1"/>
    </xf>
    <xf numFmtId="0" fontId="6" fillId="2" borderId="3" xfId="2" applyFont="1" applyFill="1" applyBorder="1" applyAlignment="1" applyProtection="1">
      <alignment horizontal="left" vertical="center" wrapText="1" inden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2" xfId="3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left" vertical="center" wrapText="1"/>
    </xf>
    <xf numFmtId="0" fontId="4" fillId="2" borderId="5" xfId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 applyProtection="1">
      <alignment horizontal="left" vertical="center" wrapText="1"/>
    </xf>
  </cellXfs>
  <cellStyles count="8">
    <cellStyle name="ЗаголовокСтолбца" xfId="3"/>
    <cellStyle name="Обычный" xfId="0" builtinId="0"/>
    <cellStyle name="Обычный 12" xfId="5"/>
    <cellStyle name="Обычный 3" xfId="4"/>
    <cellStyle name="Обычный_Forma_5_Книга2" xfId="6"/>
    <cellStyle name="Обычный_ЖКУ_проект3" xfId="7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38100</xdr:colOff>
      <xdr:row>17</xdr:row>
      <xdr:rowOff>0</xdr:rowOff>
    </xdr:from>
    <xdr:to>
      <xdr:col>34</xdr:col>
      <xdr:colOff>228600</xdr:colOff>
      <xdr:row>17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8186975" y="71628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5</xdr:row>
      <xdr:rowOff>38100</xdr:rowOff>
    </xdr:to>
    <xdr:pic macro="[1]!modInfo.FREEZE_PANES_STATIC">
      <xdr:nvPicPr>
        <xdr:cNvPr id="5" name="FREEZE_PANES_I11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%23&#1056;&#1056;&#1055;&#1043;\&#1059;&#1056;\&#1050;&#1072;&#1083;&#1077;&#1085;&#1076;&#1072;&#1088;&#1100;%20&#1086;&#1090;&#1095;&#1077;&#1090;&#1085;&#1086;&#1089;&#1090;&#1080;,%20&#1054;&#1090;&#1095;&#1077;&#1090;&#1085;&#1086;&#1089;&#1090;&#1100;\&#1056;&#1072;&#1089;&#1082;&#1088;&#1099;&#1090;&#1080;&#1077;%20&#1048;&#1085;&#1092;&#1086;&#1088;&#1084;&#1072;&#1094;&#1080;&#1080;\2020%20&#1088;&#1072;&#1089;&#1082;&#1088;&#1099;&#1090;&#1080;&#1077;%20&#1080;&#1085;&#1092;&#1086;&#1088;&#1084;&#1072;&#1094;&#1080;&#1080;%20&#1060;&#1086;&#1088;&#1084;&#1072;%204.5\FAS.JKH.OPEN.INFO.BALANCE.WARM(v1.0.3)%20&#1086;&#1073;&#1085;&#1086;&#1074;&#1083;&#1077;&#1085;%2011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BALANCE"/>
    </sheetNames>
    <definedNames>
      <definedName name="modfrmDateChoose.CalendarShow"/>
      <definedName name="modInfo.FREEZE_PANES_STATIC"/>
    </definedNames>
    <sheetDataSet>
      <sheetData sheetId="0" refreshError="1"/>
      <sheetData sheetId="1" refreshError="1"/>
      <sheetData sheetId="2">
        <row r="3">
          <cell r="B3" t="str">
            <v>Версия 1.0.3</v>
          </cell>
        </row>
      </sheetData>
      <sheetData sheetId="3" refreshError="1"/>
      <sheetData sheetId="4">
        <row r="7">
          <cell r="F7" t="str">
            <v>г.Севастополь</v>
          </cell>
        </row>
        <row r="14">
          <cell r="F14" t="str">
            <v>02.04.2019</v>
          </cell>
        </row>
        <row r="20">
          <cell r="F20">
            <v>2018</v>
          </cell>
        </row>
        <row r="26">
          <cell r="F26" t="str">
            <v>ГУПС «Севтеплоэнерго»</v>
          </cell>
        </row>
        <row r="36">
          <cell r="F36" t="str">
            <v>да</v>
          </cell>
        </row>
        <row r="37">
          <cell r="F37" t="str">
            <v>01.04.2019</v>
          </cell>
        </row>
      </sheetData>
      <sheetData sheetId="5" refreshError="1"/>
      <sheetData sheetId="6">
        <row r="24">
          <cell r="I24" t="str">
            <v/>
          </cell>
        </row>
        <row r="27">
          <cell r="I27" t="str">
            <v/>
          </cell>
        </row>
        <row r="30">
          <cell r="I30" t="str">
            <v/>
          </cell>
        </row>
        <row r="33">
          <cell r="I33" t="str">
            <v/>
          </cell>
        </row>
        <row r="36">
          <cell r="I36" t="str">
            <v/>
          </cell>
        </row>
      </sheetData>
      <sheetData sheetId="7" refreshError="1"/>
      <sheetData sheetId="8">
        <row r="23">
          <cell r="G23">
            <v>22</v>
          </cell>
          <cell r="H23">
            <v>25</v>
          </cell>
          <cell r="I23">
            <v>28</v>
          </cell>
          <cell r="J23">
            <v>31</v>
          </cell>
          <cell r="K23">
            <v>34</v>
          </cell>
        </row>
        <row r="29">
          <cell r="G29">
            <v>1411822.25</v>
          </cell>
        </row>
        <row r="30">
          <cell r="G30">
            <v>1451795.22016</v>
          </cell>
        </row>
        <row r="80">
          <cell r="G80">
            <v>24274.73</v>
          </cell>
          <cell r="H80">
            <v>31466.71</v>
          </cell>
        </row>
        <row r="81">
          <cell r="G81" t="str">
            <v>отсутствует</v>
          </cell>
          <cell r="H81" t="str">
            <v>отсутствует</v>
          </cell>
          <cell r="I81" t="str">
            <v>отсутствует</v>
          </cell>
          <cell r="J81" t="str">
            <v>отсутствует</v>
          </cell>
          <cell r="K81" t="str">
            <v>отсутствует</v>
          </cell>
        </row>
        <row r="83">
          <cell r="G83" t="str">
            <v>отсутствует</v>
          </cell>
          <cell r="H83" t="str">
            <v>отсутствует</v>
          </cell>
          <cell r="I83" t="str">
            <v>отсутствует</v>
          </cell>
          <cell r="J83" t="str">
            <v>отсутствует</v>
          </cell>
          <cell r="K83" t="str">
            <v>отсутствует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2">
          <cell r="C2">
            <v>2017</v>
          </cell>
          <cell r="M2" t="str">
            <v>первичное раскрытие информации</v>
          </cell>
          <cell r="O2" t="str">
            <v>кредиты банков</v>
          </cell>
          <cell r="P2" t="str">
            <v>Торги/аукционы</v>
          </cell>
          <cell r="S2" t="str">
            <v>Форма 1.0.1</v>
          </cell>
          <cell r="T2" t="str">
            <v>Основные параметры раскрываемой информации</v>
          </cell>
          <cell r="AB2" t="str">
            <v>газ природный по регулируемой цене</v>
          </cell>
        </row>
        <row r="3">
          <cell r="C3">
            <v>2018</v>
          </cell>
          <cell r="M3" t="str">
            <v>изменения в раскрытой ранее информации</v>
          </cell>
          <cell r="O3" t="str">
            <v>кредиты иностранных банков</v>
          </cell>
          <cell r="P3" t="str">
            <v>Прямые договора без торгов</v>
          </cell>
          <cell r="S3" t="str">
            <v>Форма 4.3.1</v>
          </cell>
          <cell r="T3" t="str">
            <v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 информация об основных технико-экономических параметрах деятельности единой теплоснабжающей организации, теплоснабжающей организации и теплосетевой организации в ценовых зонах теплоснабжения</v>
          </cell>
          <cell r="AB3" t="str">
            <v>газ природный по нерегулируемой цене</v>
          </cell>
        </row>
        <row r="4">
          <cell r="C4">
            <v>2019</v>
          </cell>
          <cell r="O4" t="str">
            <v>заемные средства др. организаций</v>
          </cell>
          <cell r="P4" t="str">
            <v>Прочее</v>
          </cell>
          <cell r="S4" t="str">
            <v>Форма 4.3.2</v>
          </cell>
          <cell r="T4" t="str">
            <v>Информация о расходах на капитальный и текущий ремонт основных производственных средств, расходах на услуги производственного характера</v>
          </cell>
          <cell r="AB4" t="str">
            <v>газ сжиженный</v>
          </cell>
        </row>
        <row r="5">
          <cell r="C5">
            <v>2020</v>
          </cell>
          <cell r="O5" t="str">
            <v>федеральный бюджет</v>
          </cell>
          <cell r="S5" t="str">
            <v>Форма 4.4</v>
          </cell>
          <cell r="T5" t="str">
            <v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v>
          </cell>
          <cell r="AB5" t="str">
            <v>газовый конденсат</v>
          </cell>
        </row>
        <row r="6">
          <cell r="O6" t="str">
            <v>бюджет субъекта Российской Федерации</v>
          </cell>
          <cell r="S6" t="str">
            <v>Форма 4.5</v>
          </cell>
          <cell r="T6" t="str">
            <v>Информация об инвестиционных программах</v>
          </cell>
          <cell r="AB6" t="str">
            <v>гшз</v>
          </cell>
        </row>
        <row r="7">
          <cell r="O7" t="str">
            <v>бюджет муниципального образования</v>
          </cell>
          <cell r="S7" t="str">
            <v>Форма 4.9</v>
          </cell>
          <cell r="T7" t="str">
            <v>Информация о способах приобретения, стоимости и объемах товаров, необходимых для производства товаров и (или) оказания услуг</v>
          </cell>
          <cell r="AB7" t="str">
            <v>мазут</v>
          </cell>
        </row>
        <row r="8">
          <cell r="O8" t="str">
            <v>средства внебюджетных фондов</v>
          </cell>
          <cell r="AB8" t="str">
            <v>нефть</v>
          </cell>
        </row>
        <row r="9">
          <cell r="O9" t="str">
            <v>прибыль, направленная на инвестиции</v>
          </cell>
          <cell r="AB9" t="str">
            <v>дизельное топливо</v>
          </cell>
        </row>
        <row r="10">
          <cell r="O10" t="str">
            <v>амортизация</v>
          </cell>
          <cell r="AB10" t="str">
            <v>уголь бурый</v>
          </cell>
        </row>
        <row r="11">
          <cell r="O11" t="str">
            <v>инвестиционная надбавка к тарифу</v>
          </cell>
          <cell r="AB11" t="str">
            <v>уголь каменный</v>
          </cell>
        </row>
        <row r="12">
          <cell r="O12" t="str">
            <v>плата за подключение (технологическое присоединение)</v>
          </cell>
          <cell r="AB12" t="str">
            <v>торф</v>
          </cell>
        </row>
        <row r="13">
          <cell r="O13" t="str">
            <v>прочие средства</v>
          </cell>
          <cell r="AB13" t="str">
            <v>дрова</v>
          </cell>
        </row>
        <row r="14">
          <cell r="AB14" t="str">
            <v>опил</v>
          </cell>
        </row>
        <row r="15">
          <cell r="AB15" t="str">
            <v>отходы березовые</v>
          </cell>
        </row>
        <row r="16">
          <cell r="AB16" t="str">
            <v>отходы осиновые</v>
          </cell>
        </row>
        <row r="17">
          <cell r="AB17" t="str">
            <v>печное топливо</v>
          </cell>
        </row>
        <row r="18">
          <cell r="AB18" t="str">
            <v>пилеты</v>
          </cell>
        </row>
        <row r="19">
          <cell r="AB19" t="str">
            <v>смола</v>
          </cell>
        </row>
        <row r="20">
          <cell r="AB20" t="str">
            <v>щепа</v>
          </cell>
        </row>
        <row r="21">
          <cell r="AB21" t="str">
            <v>горючий сланец</v>
          </cell>
        </row>
        <row r="22">
          <cell r="AB22" t="str">
            <v>керосин</v>
          </cell>
        </row>
        <row r="23">
          <cell r="AB23" t="str">
            <v>кислородно-водородная смесь</v>
          </cell>
        </row>
        <row r="24">
          <cell r="AB24" t="str">
            <v>электроэнергия (НН)</v>
          </cell>
        </row>
        <row r="25">
          <cell r="AB25" t="str">
            <v>электроэнергия (СН1)</v>
          </cell>
        </row>
        <row r="26">
          <cell r="AB26" t="str">
            <v>электроэнергия (СН2)</v>
          </cell>
        </row>
        <row r="27">
          <cell r="AB27" t="str">
            <v>электроэнергия (ВН)</v>
          </cell>
        </row>
        <row r="28">
          <cell r="AB28" t="str">
            <v>мощность</v>
          </cell>
        </row>
        <row r="29">
          <cell r="AB29" t="str">
            <v>прочее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3">
          <cell r="B3" t="str">
            <v>город Севастополь, город Севастополь (67000000);</v>
          </cell>
        </row>
      </sheetData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6"/>
  <dimension ref="A1:AL110"/>
  <sheetViews>
    <sheetView showGridLines="0" tabSelected="1" topLeftCell="D4" zoomScaleNormal="100" workbookViewId="0">
      <pane xSplit="5" ySplit="7" topLeftCell="AB11" activePane="bottomRight" state="frozen"/>
      <selection activeCell="D4" sqref="D4"/>
      <selection pane="topRight" activeCell="I4" sqref="I4"/>
      <selection pane="bottomLeft" activeCell="D11" sqref="D11"/>
      <selection pane="bottomRight" activeCell="AE17" sqref="AE17"/>
    </sheetView>
  </sheetViews>
  <sheetFormatPr defaultColWidth="10.5703125" defaultRowHeight="11.25" x14ac:dyDescent="0.25"/>
  <cols>
    <col min="1" max="1" width="8" style="1" hidden="1" customWidth="1"/>
    <col min="2" max="2" width="4.140625" style="2" hidden="1" customWidth="1"/>
    <col min="3" max="3" width="2" style="1" hidden="1" customWidth="1"/>
    <col min="4" max="4" width="3.7109375" style="1" customWidth="1"/>
    <col min="5" max="5" width="3.7109375" style="3" customWidth="1"/>
    <col min="6" max="6" width="8.7109375" style="3" customWidth="1"/>
    <col min="7" max="7" width="49.140625" style="3" customWidth="1"/>
    <col min="8" max="8" width="14" style="3" customWidth="1"/>
    <col min="9" max="9" width="25.7109375" style="3" customWidth="1"/>
    <col min="10" max="10" width="25.7109375" style="3" hidden="1" customWidth="1"/>
    <col min="11" max="34" width="25.7109375" style="3" customWidth="1"/>
    <col min="35" max="35" width="12.5703125" style="3" customWidth="1"/>
    <col min="36" max="36" width="1.7109375" style="3" hidden="1" customWidth="1"/>
    <col min="37" max="37" width="139.7109375" style="3" customWidth="1"/>
    <col min="38" max="98" width="24.85546875" style="3" customWidth="1"/>
    <col min="99" max="16384" width="10.5703125" style="3"/>
  </cols>
  <sheetData>
    <row r="1" spans="5:38" ht="11.25" hidden="1" customHeight="1" x14ac:dyDescent="0.25"/>
    <row r="2" spans="5:38" ht="11.25" hidden="1" customHeight="1" x14ac:dyDescent="0.25"/>
    <row r="3" spans="5:38" ht="11.25" hidden="1" customHeight="1" x14ac:dyDescent="0.25"/>
    <row r="4" spans="5:38" ht="3" customHeight="1" x14ac:dyDescent="0.25">
      <c r="E4" s="4"/>
      <c r="F4" s="4"/>
      <c r="G4" s="4"/>
      <c r="H4" s="4"/>
      <c r="I4" s="5"/>
    </row>
    <row r="5" spans="5:38" ht="16.5" customHeight="1" x14ac:dyDescent="0.25">
      <c r="E5" s="4"/>
      <c r="F5" s="94" t="s">
        <v>0</v>
      </c>
      <c r="G5" s="95"/>
      <c r="H5" s="95"/>
      <c r="I5" s="96"/>
    </row>
    <row r="6" spans="5:38" ht="16.5" customHeight="1" x14ac:dyDescent="0.25">
      <c r="E6" s="4"/>
      <c r="F6" s="4"/>
      <c r="G6" s="6"/>
      <c r="H6" s="6"/>
      <c r="I6" s="7"/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  <c r="P6" s="8" t="s">
        <v>1</v>
      </c>
      <c r="Q6" s="8" t="s">
        <v>1</v>
      </c>
      <c r="R6" s="8" t="s">
        <v>1</v>
      </c>
      <c r="S6" s="8" t="s">
        <v>1</v>
      </c>
      <c r="T6" s="8" t="s">
        <v>1</v>
      </c>
      <c r="U6" s="8" t="s">
        <v>1</v>
      </c>
      <c r="V6" s="8" t="s">
        <v>1</v>
      </c>
      <c r="W6" s="8" t="s">
        <v>1</v>
      </c>
      <c r="X6" s="8" t="s">
        <v>1</v>
      </c>
      <c r="Y6" s="8" t="s">
        <v>1</v>
      </c>
      <c r="Z6" s="8" t="s">
        <v>1</v>
      </c>
      <c r="AA6" s="8" t="s">
        <v>1</v>
      </c>
      <c r="AB6" s="8" t="s">
        <v>1</v>
      </c>
      <c r="AC6" s="8" t="s">
        <v>1</v>
      </c>
      <c r="AD6" s="8" t="s">
        <v>1</v>
      </c>
      <c r="AE6" s="8" t="s">
        <v>1</v>
      </c>
      <c r="AF6" s="8" t="s">
        <v>1</v>
      </c>
      <c r="AG6" s="8" t="s">
        <v>1</v>
      </c>
      <c r="AH6" s="8" t="s">
        <v>1</v>
      </c>
    </row>
    <row r="7" spans="5:38" ht="18" customHeight="1" x14ac:dyDescent="0.25">
      <c r="E7" s="4"/>
      <c r="F7" s="97" t="s">
        <v>2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 t="s">
        <v>3</v>
      </c>
    </row>
    <row r="8" spans="5:38" hidden="1" x14ac:dyDescent="0.25">
      <c r="E8" s="4"/>
      <c r="F8" s="97" t="s">
        <v>4</v>
      </c>
      <c r="G8" s="98" t="s">
        <v>5</v>
      </c>
      <c r="H8" s="98" t="s">
        <v>6</v>
      </c>
      <c r="I8" s="99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1"/>
      <c r="AJ8" s="9"/>
      <c r="AK8" s="97"/>
    </row>
    <row r="9" spans="5:38" ht="22.5" x14ac:dyDescent="0.15">
      <c r="F9" s="97"/>
      <c r="G9" s="98"/>
      <c r="H9" s="98"/>
      <c r="I9" s="10" t="s">
        <v>7</v>
      </c>
      <c r="J9" s="10" t="s">
        <v>8</v>
      </c>
      <c r="K9" s="10" t="s">
        <v>8</v>
      </c>
      <c r="L9" s="10" t="s">
        <v>8</v>
      </c>
      <c r="M9" s="10" t="s">
        <v>8</v>
      </c>
      <c r="N9" s="10" t="s">
        <v>8</v>
      </c>
      <c r="O9" s="10" t="s">
        <v>8</v>
      </c>
      <c r="P9" s="10" t="s">
        <v>8</v>
      </c>
      <c r="Q9" s="10" t="s">
        <v>8</v>
      </c>
      <c r="R9" s="10" t="s">
        <v>8</v>
      </c>
      <c r="S9" s="10" t="s">
        <v>8</v>
      </c>
      <c r="T9" s="10" t="s">
        <v>8</v>
      </c>
      <c r="U9" s="10" t="s">
        <v>8</v>
      </c>
      <c r="V9" s="10" t="s">
        <v>8</v>
      </c>
      <c r="W9" s="10" t="s">
        <v>8</v>
      </c>
      <c r="X9" s="10" t="s">
        <v>8</v>
      </c>
      <c r="Y9" s="10" t="s">
        <v>8</v>
      </c>
      <c r="Z9" s="10" t="s">
        <v>8</v>
      </c>
      <c r="AA9" s="10" t="s">
        <v>8</v>
      </c>
      <c r="AB9" s="10" t="s">
        <v>8</v>
      </c>
      <c r="AC9" s="10" t="s">
        <v>8</v>
      </c>
      <c r="AD9" s="10" t="s">
        <v>8</v>
      </c>
      <c r="AE9" s="10" t="s">
        <v>8</v>
      </c>
      <c r="AF9" s="10" t="s">
        <v>8</v>
      </c>
      <c r="AG9" s="10" t="s">
        <v>8</v>
      </c>
      <c r="AH9" s="10" t="s">
        <v>8</v>
      </c>
      <c r="AI9" s="11" t="s">
        <v>9</v>
      </c>
      <c r="AJ9" s="9"/>
      <c r="AK9" s="97"/>
      <c r="AL9" s="12"/>
    </row>
    <row r="10" spans="5:38" x14ac:dyDescent="0.15">
      <c r="F10" s="13" t="s">
        <v>10</v>
      </c>
      <c r="G10" s="14" t="s">
        <v>11</v>
      </c>
      <c r="H10" s="14" t="s">
        <v>12</v>
      </c>
      <c r="I10" s="14" t="s">
        <v>13</v>
      </c>
      <c r="J10" s="15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5" t="s">
        <v>20</v>
      </c>
      <c r="Q10" s="15" t="s">
        <v>21</v>
      </c>
      <c r="R10" s="15" t="s">
        <v>22</v>
      </c>
      <c r="S10" s="15" t="s">
        <v>23</v>
      </c>
      <c r="T10" s="15" t="s">
        <v>24</v>
      </c>
      <c r="U10" s="15" t="s">
        <v>25</v>
      </c>
      <c r="V10" s="15" t="s">
        <v>26</v>
      </c>
      <c r="W10" s="15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5" t="s">
        <v>32</v>
      </c>
      <c r="AC10" s="15" t="s">
        <v>33</v>
      </c>
      <c r="AD10" s="15" t="s">
        <v>34</v>
      </c>
      <c r="AE10" s="15" t="s">
        <v>35</v>
      </c>
      <c r="AF10" s="15" t="s">
        <v>36</v>
      </c>
      <c r="AG10" s="15" t="s">
        <v>37</v>
      </c>
      <c r="AH10" s="15" t="s">
        <v>38</v>
      </c>
      <c r="AI10" s="16"/>
      <c r="AJ10" s="17"/>
      <c r="AK10" s="18"/>
      <c r="AL10" s="12"/>
    </row>
    <row r="11" spans="5:38" ht="292.5" x14ac:dyDescent="0.25">
      <c r="F11" s="19">
        <v>1</v>
      </c>
      <c r="G11" s="20" t="s">
        <v>39</v>
      </c>
      <c r="H11" s="21" t="s">
        <v>40</v>
      </c>
      <c r="I11" s="22" t="s">
        <v>41</v>
      </c>
      <c r="J11" s="22"/>
      <c r="K11" s="22" t="s">
        <v>227</v>
      </c>
      <c r="L11" s="22" t="s">
        <v>42</v>
      </c>
      <c r="M11" s="22" t="s">
        <v>43</v>
      </c>
      <c r="N11" s="22" t="s">
        <v>44</v>
      </c>
      <c r="O11" s="22" t="s">
        <v>45</v>
      </c>
      <c r="P11" s="22" t="s">
        <v>46</v>
      </c>
      <c r="Q11" s="22" t="s">
        <v>47</v>
      </c>
      <c r="R11" s="22" t="s">
        <v>48</v>
      </c>
      <c r="S11" s="22" t="s">
        <v>49</v>
      </c>
      <c r="T11" s="22" t="s">
        <v>50</v>
      </c>
      <c r="U11" s="22" t="s">
        <v>51</v>
      </c>
      <c r="V11" s="22" t="s">
        <v>52</v>
      </c>
      <c r="W11" s="22" t="s">
        <v>53</v>
      </c>
      <c r="X11" s="22" t="s">
        <v>54</v>
      </c>
      <c r="Y11" s="22" t="s">
        <v>55</v>
      </c>
      <c r="Z11" s="78" t="s">
        <v>56</v>
      </c>
      <c r="AA11" s="80" t="s">
        <v>57</v>
      </c>
      <c r="AB11" s="79" t="s">
        <v>58</v>
      </c>
      <c r="AC11" s="22" t="s">
        <v>220</v>
      </c>
      <c r="AD11" s="22" t="s">
        <v>221</v>
      </c>
      <c r="AE11" s="22" t="s">
        <v>59</v>
      </c>
      <c r="AF11" s="22" t="s">
        <v>222</v>
      </c>
      <c r="AG11" s="22" t="s">
        <v>60</v>
      </c>
      <c r="AH11" s="22" t="s">
        <v>223</v>
      </c>
      <c r="AI11" s="23"/>
      <c r="AJ11" s="17"/>
      <c r="AK11" s="9"/>
      <c r="AL11" s="24"/>
    </row>
    <row r="12" spans="5:38" ht="18.75" x14ac:dyDescent="0.25">
      <c r="F12" s="19">
        <v>2</v>
      </c>
      <c r="G12" s="20" t="s">
        <v>61</v>
      </c>
      <c r="H12" s="21" t="s">
        <v>40</v>
      </c>
      <c r="I12" s="25" t="s">
        <v>62</v>
      </c>
      <c r="J12" s="21" t="s">
        <v>40</v>
      </c>
      <c r="K12" s="21" t="s">
        <v>40</v>
      </c>
      <c r="L12" s="21" t="s">
        <v>40</v>
      </c>
      <c r="M12" s="21" t="s">
        <v>40</v>
      </c>
      <c r="N12" s="21" t="s">
        <v>40</v>
      </c>
      <c r="O12" s="21" t="s">
        <v>40</v>
      </c>
      <c r="P12" s="21" t="s">
        <v>40</v>
      </c>
      <c r="Q12" s="21" t="s">
        <v>40</v>
      </c>
      <c r="R12" s="21" t="s">
        <v>40</v>
      </c>
      <c r="S12" s="21" t="s">
        <v>40</v>
      </c>
      <c r="T12" s="21" t="s">
        <v>40</v>
      </c>
      <c r="U12" s="21" t="s">
        <v>40</v>
      </c>
      <c r="V12" s="21" t="s">
        <v>40</v>
      </c>
      <c r="W12" s="21" t="s">
        <v>40</v>
      </c>
      <c r="X12" s="21" t="s">
        <v>40</v>
      </c>
      <c r="Y12" s="21" t="s">
        <v>40</v>
      </c>
      <c r="Z12" s="21" t="s">
        <v>40</v>
      </c>
      <c r="AA12" s="21" t="s">
        <v>40</v>
      </c>
      <c r="AB12" s="21" t="s">
        <v>40</v>
      </c>
      <c r="AC12" s="21" t="s">
        <v>40</v>
      </c>
      <c r="AD12" s="21" t="s">
        <v>40</v>
      </c>
      <c r="AE12" s="21" t="s">
        <v>40</v>
      </c>
      <c r="AF12" s="21" t="s">
        <v>40</v>
      </c>
      <c r="AG12" s="21" t="s">
        <v>40</v>
      </c>
      <c r="AH12" s="21" t="s">
        <v>40</v>
      </c>
      <c r="AI12" s="23"/>
      <c r="AJ12" s="17"/>
      <c r="AK12" s="9" t="s">
        <v>63</v>
      </c>
      <c r="AL12" s="24"/>
    </row>
    <row r="13" spans="5:38" ht="18.75" x14ac:dyDescent="0.25">
      <c r="F13" s="19" t="s">
        <v>64</v>
      </c>
      <c r="G13" s="26" t="s">
        <v>65</v>
      </c>
      <c r="H13" s="21" t="s">
        <v>40</v>
      </c>
      <c r="I13" s="25" t="s">
        <v>219</v>
      </c>
      <c r="J13" s="21" t="s">
        <v>40</v>
      </c>
      <c r="K13" s="21" t="s">
        <v>40</v>
      </c>
      <c r="L13" s="21" t="s">
        <v>40</v>
      </c>
      <c r="M13" s="21" t="s">
        <v>40</v>
      </c>
      <c r="N13" s="21" t="s">
        <v>40</v>
      </c>
      <c r="O13" s="21" t="s">
        <v>40</v>
      </c>
      <c r="P13" s="21" t="s">
        <v>40</v>
      </c>
      <c r="Q13" s="21" t="s">
        <v>40</v>
      </c>
      <c r="R13" s="21" t="s">
        <v>40</v>
      </c>
      <c r="S13" s="21" t="s">
        <v>40</v>
      </c>
      <c r="T13" s="21" t="s">
        <v>40</v>
      </c>
      <c r="U13" s="21" t="s">
        <v>40</v>
      </c>
      <c r="V13" s="21" t="s">
        <v>40</v>
      </c>
      <c r="W13" s="21" t="s">
        <v>40</v>
      </c>
      <c r="X13" s="21" t="s">
        <v>40</v>
      </c>
      <c r="Y13" s="21" t="s">
        <v>40</v>
      </c>
      <c r="Z13" s="21" t="s">
        <v>40</v>
      </c>
      <c r="AA13" s="21" t="s">
        <v>40</v>
      </c>
      <c r="AB13" s="21" t="s">
        <v>40</v>
      </c>
      <c r="AC13" s="21" t="s">
        <v>40</v>
      </c>
      <c r="AD13" s="21" t="s">
        <v>40</v>
      </c>
      <c r="AE13" s="21" t="s">
        <v>40</v>
      </c>
      <c r="AF13" s="21" t="s">
        <v>40</v>
      </c>
      <c r="AG13" s="21" t="s">
        <v>40</v>
      </c>
      <c r="AH13" s="21" t="s">
        <v>40</v>
      </c>
      <c r="AI13" s="23"/>
      <c r="AJ13" s="17"/>
      <c r="AK13" s="9" t="s">
        <v>66</v>
      </c>
      <c r="AL13" s="24"/>
    </row>
    <row r="14" spans="5:38" ht="78.75" x14ac:dyDescent="0.25">
      <c r="F14" s="19" t="s">
        <v>12</v>
      </c>
      <c r="G14" s="20" t="s">
        <v>67</v>
      </c>
      <c r="H14" s="21" t="s">
        <v>40</v>
      </c>
      <c r="I14" s="27" t="s">
        <v>68</v>
      </c>
      <c r="J14" s="21" t="s">
        <v>40</v>
      </c>
      <c r="K14" s="21" t="s">
        <v>40</v>
      </c>
      <c r="L14" s="21" t="s">
        <v>40</v>
      </c>
      <c r="M14" s="21" t="s">
        <v>40</v>
      </c>
      <c r="N14" s="21" t="s">
        <v>40</v>
      </c>
      <c r="O14" s="21" t="s">
        <v>40</v>
      </c>
      <c r="P14" s="21" t="s">
        <v>40</v>
      </c>
      <c r="Q14" s="21" t="s">
        <v>40</v>
      </c>
      <c r="R14" s="21" t="s">
        <v>40</v>
      </c>
      <c r="S14" s="21" t="s">
        <v>40</v>
      </c>
      <c r="T14" s="21" t="s">
        <v>40</v>
      </c>
      <c r="U14" s="21" t="s">
        <v>40</v>
      </c>
      <c r="V14" s="21" t="s">
        <v>40</v>
      </c>
      <c r="W14" s="21" t="s">
        <v>40</v>
      </c>
      <c r="X14" s="21" t="s">
        <v>40</v>
      </c>
      <c r="Y14" s="21" t="s">
        <v>40</v>
      </c>
      <c r="Z14" s="21" t="s">
        <v>40</v>
      </c>
      <c r="AA14" s="21" t="s">
        <v>40</v>
      </c>
      <c r="AB14" s="21" t="s">
        <v>40</v>
      </c>
      <c r="AC14" s="21" t="s">
        <v>40</v>
      </c>
      <c r="AD14" s="21" t="s">
        <v>40</v>
      </c>
      <c r="AE14" s="21" t="s">
        <v>40</v>
      </c>
      <c r="AF14" s="21" t="s">
        <v>40</v>
      </c>
      <c r="AG14" s="21" t="s">
        <v>40</v>
      </c>
      <c r="AH14" s="21" t="s">
        <v>40</v>
      </c>
      <c r="AI14" s="23"/>
      <c r="AJ14" s="17"/>
      <c r="AK14" s="9" t="s">
        <v>69</v>
      </c>
      <c r="AL14" s="24"/>
    </row>
    <row r="15" spans="5:38" ht="22.5" x14ac:dyDescent="0.25">
      <c r="F15" s="19" t="s">
        <v>13</v>
      </c>
      <c r="G15" s="20" t="s">
        <v>70</v>
      </c>
      <c r="H15" s="21" t="s">
        <v>40</v>
      </c>
      <c r="I15" s="22" t="s">
        <v>71</v>
      </c>
      <c r="J15" s="21" t="s">
        <v>40</v>
      </c>
      <c r="K15" s="21" t="s">
        <v>40</v>
      </c>
      <c r="L15" s="21" t="s">
        <v>40</v>
      </c>
      <c r="M15" s="21" t="s">
        <v>40</v>
      </c>
      <c r="N15" s="21" t="s">
        <v>40</v>
      </c>
      <c r="O15" s="21" t="s">
        <v>40</v>
      </c>
      <c r="P15" s="21" t="s">
        <v>40</v>
      </c>
      <c r="Q15" s="21" t="s">
        <v>40</v>
      </c>
      <c r="R15" s="21" t="s">
        <v>40</v>
      </c>
      <c r="S15" s="21" t="s">
        <v>40</v>
      </c>
      <c r="T15" s="21" t="s">
        <v>40</v>
      </c>
      <c r="U15" s="21" t="s">
        <v>40</v>
      </c>
      <c r="V15" s="21" t="s">
        <v>40</v>
      </c>
      <c r="W15" s="21" t="s">
        <v>40</v>
      </c>
      <c r="X15" s="21" t="s">
        <v>40</v>
      </c>
      <c r="Y15" s="21" t="s">
        <v>40</v>
      </c>
      <c r="Z15" s="21" t="s">
        <v>40</v>
      </c>
      <c r="AA15" s="21" t="s">
        <v>40</v>
      </c>
      <c r="AB15" s="21" t="s">
        <v>40</v>
      </c>
      <c r="AC15" s="21" t="s">
        <v>40</v>
      </c>
      <c r="AD15" s="21" t="s">
        <v>40</v>
      </c>
      <c r="AE15" s="21" t="s">
        <v>40</v>
      </c>
      <c r="AF15" s="21" t="s">
        <v>40</v>
      </c>
      <c r="AG15" s="21" t="s">
        <v>40</v>
      </c>
      <c r="AH15" s="21" t="s">
        <v>40</v>
      </c>
      <c r="AI15" s="23"/>
      <c r="AJ15" s="17"/>
      <c r="AK15" s="9" t="s">
        <v>72</v>
      </c>
      <c r="AL15" s="24"/>
    </row>
    <row r="16" spans="5:38" ht="22.5" x14ac:dyDescent="0.25">
      <c r="F16" s="19" t="s">
        <v>73</v>
      </c>
      <c r="G16" s="20" t="s">
        <v>74</v>
      </c>
      <c r="H16" s="21" t="s">
        <v>40</v>
      </c>
      <c r="I16" s="22" t="s">
        <v>75</v>
      </c>
      <c r="J16" s="21" t="s">
        <v>40</v>
      </c>
      <c r="K16" s="21" t="s">
        <v>40</v>
      </c>
      <c r="L16" s="21" t="s">
        <v>40</v>
      </c>
      <c r="M16" s="21" t="s">
        <v>40</v>
      </c>
      <c r="N16" s="21" t="s">
        <v>40</v>
      </c>
      <c r="O16" s="21" t="s">
        <v>40</v>
      </c>
      <c r="P16" s="21" t="s">
        <v>40</v>
      </c>
      <c r="Q16" s="21" t="s">
        <v>40</v>
      </c>
      <c r="R16" s="21" t="s">
        <v>40</v>
      </c>
      <c r="S16" s="21" t="s">
        <v>40</v>
      </c>
      <c r="T16" s="21" t="s">
        <v>40</v>
      </c>
      <c r="U16" s="21" t="s">
        <v>40</v>
      </c>
      <c r="V16" s="21" t="s">
        <v>40</v>
      </c>
      <c r="W16" s="21" t="s">
        <v>40</v>
      </c>
      <c r="X16" s="21" t="s">
        <v>40</v>
      </c>
      <c r="Y16" s="21" t="s">
        <v>40</v>
      </c>
      <c r="Z16" s="21" t="s">
        <v>40</v>
      </c>
      <c r="AA16" s="21" t="s">
        <v>40</v>
      </c>
      <c r="AB16" s="21" t="s">
        <v>40</v>
      </c>
      <c r="AC16" s="21" t="s">
        <v>40</v>
      </c>
      <c r="AD16" s="21" t="s">
        <v>40</v>
      </c>
      <c r="AE16" s="21" t="s">
        <v>40</v>
      </c>
      <c r="AF16" s="21" t="s">
        <v>40</v>
      </c>
      <c r="AG16" s="21" t="s">
        <v>40</v>
      </c>
      <c r="AH16" s="21" t="s">
        <v>40</v>
      </c>
      <c r="AI16" s="23"/>
      <c r="AJ16" s="17"/>
      <c r="AK16" s="9"/>
      <c r="AL16" s="24"/>
    </row>
    <row r="17" spans="2:38" ht="22.5" x14ac:dyDescent="0.25">
      <c r="F17" s="19" t="s">
        <v>76</v>
      </c>
      <c r="G17" s="20" t="s">
        <v>77</v>
      </c>
      <c r="H17" s="21" t="s">
        <v>40</v>
      </c>
      <c r="I17" s="25" t="s">
        <v>78</v>
      </c>
      <c r="J17" s="25"/>
      <c r="K17" s="25" t="s">
        <v>78</v>
      </c>
      <c r="L17" s="25" t="s">
        <v>78</v>
      </c>
      <c r="M17" s="25" t="s">
        <v>78</v>
      </c>
      <c r="N17" s="25" t="s">
        <v>224</v>
      </c>
      <c r="O17" s="25" t="s">
        <v>79</v>
      </c>
      <c r="P17" s="25" t="s">
        <v>78</v>
      </c>
      <c r="Q17" s="25" t="s">
        <v>81</v>
      </c>
      <c r="R17" s="25" t="s">
        <v>80</v>
      </c>
      <c r="S17" s="25" t="s">
        <v>78</v>
      </c>
      <c r="T17" s="25" t="s">
        <v>80</v>
      </c>
      <c r="U17" s="25" t="s">
        <v>80</v>
      </c>
      <c r="V17" s="25" t="s">
        <v>79</v>
      </c>
      <c r="W17" s="25" t="s">
        <v>78</v>
      </c>
      <c r="X17" s="25" t="s">
        <v>78</v>
      </c>
      <c r="Y17" s="25" t="s">
        <v>78</v>
      </c>
      <c r="Z17" s="25" t="s">
        <v>78</v>
      </c>
      <c r="AA17" s="25" t="s">
        <v>78</v>
      </c>
      <c r="AB17" s="25" t="s">
        <v>80</v>
      </c>
      <c r="AC17" s="25" t="s">
        <v>78</v>
      </c>
      <c r="AD17" s="25" t="s">
        <v>78</v>
      </c>
      <c r="AE17" s="25" t="s">
        <v>78</v>
      </c>
      <c r="AF17" s="25" t="s">
        <v>78</v>
      </c>
      <c r="AG17" s="25" t="s">
        <v>78</v>
      </c>
      <c r="AH17" s="25" t="s">
        <v>78</v>
      </c>
      <c r="AI17" s="23"/>
      <c r="AJ17" s="17"/>
      <c r="AK17" s="9" t="s">
        <v>82</v>
      </c>
      <c r="AL17" s="24"/>
    </row>
    <row r="18" spans="2:38" ht="22.5" x14ac:dyDescent="0.25">
      <c r="F18" s="19" t="s">
        <v>83</v>
      </c>
      <c r="G18" s="20" t="s">
        <v>84</v>
      </c>
      <c r="H18" s="21" t="s">
        <v>40</v>
      </c>
      <c r="I18" s="25" t="s">
        <v>85</v>
      </c>
      <c r="J18" s="25"/>
      <c r="K18" s="25" t="s">
        <v>86</v>
      </c>
      <c r="L18" s="25" t="s">
        <v>87</v>
      </c>
      <c r="M18" s="25" t="s">
        <v>86</v>
      </c>
      <c r="N18" s="25" t="s">
        <v>87</v>
      </c>
      <c r="O18" s="25" t="s">
        <v>85</v>
      </c>
      <c r="P18" s="25" t="s">
        <v>86</v>
      </c>
      <c r="Q18" s="25" t="s">
        <v>85</v>
      </c>
      <c r="R18" s="25" t="s">
        <v>85</v>
      </c>
      <c r="S18" s="25" t="s">
        <v>86</v>
      </c>
      <c r="T18" s="25" t="s">
        <v>87</v>
      </c>
      <c r="U18" s="25" t="s">
        <v>87</v>
      </c>
      <c r="V18" s="25" t="s">
        <v>85</v>
      </c>
      <c r="W18" s="25" t="s">
        <v>86</v>
      </c>
      <c r="X18" s="25" t="s">
        <v>86</v>
      </c>
      <c r="Y18" s="25" t="s">
        <v>86</v>
      </c>
      <c r="Z18" s="25" t="s">
        <v>87</v>
      </c>
      <c r="AA18" s="25" t="s">
        <v>87</v>
      </c>
      <c r="AB18" s="25" t="s">
        <v>85</v>
      </c>
      <c r="AC18" s="25" t="s">
        <v>86</v>
      </c>
      <c r="AD18" s="25" t="s">
        <v>86</v>
      </c>
      <c r="AE18" s="25" t="s">
        <v>85</v>
      </c>
      <c r="AF18" s="25" t="s">
        <v>87</v>
      </c>
      <c r="AG18" s="25" t="s">
        <v>85</v>
      </c>
      <c r="AH18" s="25" t="s">
        <v>87</v>
      </c>
      <c r="AI18" s="23"/>
      <c r="AJ18" s="17"/>
      <c r="AK18" s="9" t="s">
        <v>88</v>
      </c>
      <c r="AL18" s="24"/>
    </row>
    <row r="19" spans="2:38" ht="56.25" x14ac:dyDescent="0.25">
      <c r="F19" s="19" t="s">
        <v>89</v>
      </c>
      <c r="G19" s="20" t="s">
        <v>90</v>
      </c>
      <c r="H19" s="21" t="s">
        <v>91</v>
      </c>
      <c r="I19" s="28">
        <f t="shared" ref="I19:AH19" si="0">SUMIF(List06_flag_year,"y",I20:I36)</f>
        <v>630999.10400000005</v>
      </c>
      <c r="J19" s="28">
        <f t="shared" si="0"/>
        <v>0</v>
      </c>
      <c r="K19" s="28">
        <f t="shared" si="0"/>
        <v>8849.1659999999993</v>
      </c>
      <c r="L19" s="28">
        <f t="shared" si="0"/>
        <v>36020.99</v>
      </c>
      <c r="M19" s="28">
        <f t="shared" si="0"/>
        <v>10281.17</v>
      </c>
      <c r="N19" s="28">
        <f t="shared" si="0"/>
        <v>3368.49</v>
      </c>
      <c r="O19" s="28">
        <f t="shared" si="0"/>
        <v>42737.55</v>
      </c>
      <c r="P19" s="28">
        <f t="shared" si="0"/>
        <v>11670.36</v>
      </c>
      <c r="Q19" s="28">
        <f t="shared" si="0"/>
        <v>13874</v>
      </c>
      <c r="R19" s="28">
        <f t="shared" si="0"/>
        <v>40665.49</v>
      </c>
      <c r="S19" s="28">
        <f t="shared" si="0"/>
        <v>14399.3</v>
      </c>
      <c r="T19" s="28">
        <f t="shared" si="0"/>
        <v>59334.19</v>
      </c>
      <c r="U19" s="28">
        <f t="shared" si="0"/>
        <v>18956.04</v>
      </c>
      <c r="V19" s="28">
        <f t="shared" si="0"/>
        <v>89077.9</v>
      </c>
      <c r="W19" s="28">
        <f t="shared" si="0"/>
        <v>12500.48</v>
      </c>
      <c r="X19" s="28">
        <f t="shared" si="0"/>
        <v>13397.34</v>
      </c>
      <c r="Y19" s="28">
        <f t="shared" si="0"/>
        <v>6472.18</v>
      </c>
      <c r="Z19" s="28">
        <f t="shared" si="0"/>
        <v>33000.14</v>
      </c>
      <c r="AA19" s="28">
        <f t="shared" si="0"/>
        <v>25748.42</v>
      </c>
      <c r="AB19" s="28">
        <f t="shared" si="0"/>
        <v>13146.75</v>
      </c>
      <c r="AC19" s="28">
        <f t="shared" si="0"/>
        <v>359.9</v>
      </c>
      <c r="AD19" s="28">
        <f t="shared" si="0"/>
        <v>501.6</v>
      </c>
      <c r="AE19" s="28">
        <f t="shared" si="0"/>
        <v>33598.548000000003</v>
      </c>
      <c r="AF19" s="28">
        <f t="shared" si="0"/>
        <v>7881.91</v>
      </c>
      <c r="AG19" s="28">
        <f t="shared" si="0"/>
        <v>88879.86</v>
      </c>
      <c r="AH19" s="28">
        <f t="shared" si="0"/>
        <v>46277.33</v>
      </c>
      <c r="AI19" s="29"/>
      <c r="AJ19" s="30"/>
      <c r="AK19" s="9" t="s">
        <v>92</v>
      </c>
      <c r="AL19" s="31"/>
    </row>
    <row r="20" spans="2:38" ht="33.75" hidden="1" x14ac:dyDescent="0.25">
      <c r="B20" s="91" t="s">
        <v>93</v>
      </c>
      <c r="F20" s="19" t="str">
        <f>B20</f>
        <v>8.0</v>
      </c>
      <c r="G20" s="32"/>
      <c r="H20" s="21" t="s">
        <v>91</v>
      </c>
      <c r="I20" s="28">
        <f>SUM(I21:I22)</f>
        <v>0</v>
      </c>
      <c r="J20" s="28">
        <f>SUM(J21:J22)</f>
        <v>0</v>
      </c>
      <c r="K20" s="28">
        <f t="shared" ref="K20:AH20" si="1">SUM(K21:K22)</f>
        <v>0</v>
      </c>
      <c r="L20" s="28">
        <f t="shared" si="1"/>
        <v>0</v>
      </c>
      <c r="M20" s="28">
        <f t="shared" si="1"/>
        <v>0</v>
      </c>
      <c r="N20" s="28">
        <f t="shared" si="1"/>
        <v>0</v>
      </c>
      <c r="O20" s="28">
        <f t="shared" si="1"/>
        <v>0</v>
      </c>
      <c r="P20" s="28">
        <f t="shared" si="1"/>
        <v>0</v>
      </c>
      <c r="Q20" s="28">
        <f t="shared" si="1"/>
        <v>0</v>
      </c>
      <c r="R20" s="28">
        <f t="shared" si="1"/>
        <v>0</v>
      </c>
      <c r="S20" s="28">
        <f t="shared" si="1"/>
        <v>0</v>
      </c>
      <c r="T20" s="28">
        <f t="shared" si="1"/>
        <v>0</v>
      </c>
      <c r="U20" s="28">
        <f t="shared" si="1"/>
        <v>0</v>
      </c>
      <c r="V20" s="28">
        <f t="shared" si="1"/>
        <v>0</v>
      </c>
      <c r="W20" s="28">
        <f t="shared" si="1"/>
        <v>0</v>
      </c>
      <c r="X20" s="28">
        <f t="shared" si="1"/>
        <v>0</v>
      </c>
      <c r="Y20" s="28">
        <f t="shared" si="1"/>
        <v>0</v>
      </c>
      <c r="Z20" s="28">
        <f t="shared" si="1"/>
        <v>0</v>
      </c>
      <c r="AA20" s="28">
        <f t="shared" si="1"/>
        <v>0</v>
      </c>
      <c r="AB20" s="28">
        <f t="shared" si="1"/>
        <v>0</v>
      </c>
      <c r="AC20" s="28">
        <f t="shared" si="1"/>
        <v>0</v>
      </c>
      <c r="AD20" s="28">
        <f t="shared" si="1"/>
        <v>0</v>
      </c>
      <c r="AE20" s="28">
        <f t="shared" si="1"/>
        <v>0</v>
      </c>
      <c r="AF20" s="28">
        <f t="shared" si="1"/>
        <v>0</v>
      </c>
      <c r="AG20" s="28">
        <f t="shared" si="1"/>
        <v>0</v>
      </c>
      <c r="AH20" s="28">
        <f t="shared" si="1"/>
        <v>0</v>
      </c>
      <c r="AI20" s="29" t="s">
        <v>94</v>
      </c>
      <c r="AJ20" s="30"/>
      <c r="AK20" s="9" t="s">
        <v>95</v>
      </c>
      <c r="AL20" s="31"/>
    </row>
    <row r="21" spans="2:38" ht="45" hidden="1" x14ac:dyDescent="0.25">
      <c r="B21" s="91"/>
      <c r="C21" s="1">
        <v>1</v>
      </c>
      <c r="F21" s="33" t="str">
        <f>B20&amp;"."&amp;C21</f>
        <v>8.0.1</v>
      </c>
      <c r="G21" s="34"/>
      <c r="H21" s="35" t="s">
        <v>91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29" t="s">
        <v>96</v>
      </c>
      <c r="AJ21" s="30"/>
      <c r="AK21" s="9" t="s">
        <v>97</v>
      </c>
      <c r="AL21" s="31"/>
    </row>
    <row r="22" spans="2:38" ht="18.75" hidden="1" x14ac:dyDescent="0.25">
      <c r="B22" s="91"/>
      <c r="F22" s="37"/>
      <c r="G22" s="38" t="s">
        <v>98</v>
      </c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1"/>
      <c r="AJ22" s="30"/>
      <c r="AK22" s="9"/>
      <c r="AL22" s="31"/>
    </row>
    <row r="23" spans="2:38" ht="33.75" x14ac:dyDescent="0.25">
      <c r="B23" s="91" t="s">
        <v>99</v>
      </c>
      <c r="D23" s="8"/>
      <c r="F23" s="42" t="str">
        <f>B23</f>
        <v>8.1</v>
      </c>
      <c r="G23" s="32">
        <v>2021</v>
      </c>
      <c r="H23" s="43" t="s">
        <v>91</v>
      </c>
      <c r="I23" s="44">
        <f>SUM(I24:I27)</f>
        <v>210246.73799999998</v>
      </c>
      <c r="J23" s="28">
        <f>SUM(J24:J27)</f>
        <v>0</v>
      </c>
      <c r="K23" s="28">
        <f t="shared" ref="K23:AH23" si="2">SUM(K24:K27)</f>
        <v>8849.1659999999993</v>
      </c>
      <c r="L23" s="28">
        <f t="shared" si="2"/>
        <v>16929.87</v>
      </c>
      <c r="M23" s="28">
        <f t="shared" si="2"/>
        <v>10281.17</v>
      </c>
      <c r="N23" s="28">
        <f t="shared" si="2"/>
        <v>0</v>
      </c>
      <c r="O23" s="28">
        <f t="shared" si="2"/>
        <v>0</v>
      </c>
      <c r="P23" s="28">
        <f t="shared" si="2"/>
        <v>11670.36</v>
      </c>
      <c r="Q23" s="28">
        <f t="shared" si="2"/>
        <v>0</v>
      </c>
      <c r="R23" s="28">
        <f t="shared" si="2"/>
        <v>0</v>
      </c>
      <c r="S23" s="28">
        <f t="shared" si="2"/>
        <v>14399.3</v>
      </c>
      <c r="T23" s="28">
        <f t="shared" si="2"/>
        <v>0</v>
      </c>
      <c r="U23" s="28">
        <f t="shared" si="2"/>
        <v>0</v>
      </c>
      <c r="V23" s="28">
        <f t="shared" si="2"/>
        <v>0</v>
      </c>
      <c r="W23" s="28">
        <f t="shared" si="2"/>
        <v>12500.48</v>
      </c>
      <c r="X23" s="28">
        <f t="shared" si="2"/>
        <v>13397.34</v>
      </c>
      <c r="Y23" s="28">
        <f t="shared" si="2"/>
        <v>6472.18</v>
      </c>
      <c r="Z23" s="28">
        <f t="shared" si="2"/>
        <v>23100.100000000002</v>
      </c>
      <c r="AA23" s="28">
        <f t="shared" si="2"/>
        <v>18023.89</v>
      </c>
      <c r="AB23" s="28">
        <f t="shared" si="2"/>
        <v>0</v>
      </c>
      <c r="AC23" s="28">
        <f t="shared" si="2"/>
        <v>359.9</v>
      </c>
      <c r="AD23" s="28">
        <f t="shared" si="2"/>
        <v>501.6</v>
      </c>
      <c r="AE23" s="28">
        <f t="shared" si="2"/>
        <v>15937.812</v>
      </c>
      <c r="AF23" s="28">
        <f t="shared" si="2"/>
        <v>6427.94</v>
      </c>
      <c r="AG23" s="28">
        <f t="shared" si="2"/>
        <v>5118.3</v>
      </c>
      <c r="AH23" s="28">
        <f t="shared" si="2"/>
        <v>46277.33</v>
      </c>
      <c r="AI23" s="29" t="s">
        <v>94</v>
      </c>
      <c r="AJ23" s="30"/>
      <c r="AK23" s="9" t="s">
        <v>95</v>
      </c>
      <c r="AL23" s="31"/>
    </row>
    <row r="24" spans="2:38" ht="45" x14ac:dyDescent="0.25">
      <c r="B24" s="91"/>
      <c r="C24" s="1">
        <v>1</v>
      </c>
      <c r="F24" s="45" t="str">
        <f>B23&amp;"."&amp;C24</f>
        <v>8.1.1</v>
      </c>
      <c r="G24" s="34" t="s">
        <v>100</v>
      </c>
      <c r="H24" s="21" t="s">
        <v>91</v>
      </c>
      <c r="I24" s="36">
        <f>SUM(K24:AH24)</f>
        <v>210242.158</v>
      </c>
      <c r="J24" s="36"/>
      <c r="K24" s="36">
        <v>8849.1659999999993</v>
      </c>
      <c r="L24" s="36">
        <v>16929.87</v>
      </c>
      <c r="M24" s="36">
        <v>10281.17</v>
      </c>
      <c r="N24" s="36">
        <v>0</v>
      </c>
      <c r="O24" s="36">
        <v>0</v>
      </c>
      <c r="P24" s="36">
        <v>11670.36</v>
      </c>
      <c r="Q24" s="36">
        <v>0</v>
      </c>
      <c r="R24" s="36">
        <v>0</v>
      </c>
      <c r="S24" s="36">
        <v>14399.3</v>
      </c>
      <c r="T24" s="36">
        <v>0</v>
      </c>
      <c r="U24" s="36">
        <v>0</v>
      </c>
      <c r="V24" s="36">
        <v>0</v>
      </c>
      <c r="W24" s="36">
        <v>12500.48</v>
      </c>
      <c r="X24" s="36">
        <v>13397.34</v>
      </c>
      <c r="Y24" s="36">
        <v>6472.18</v>
      </c>
      <c r="Z24" s="36">
        <v>23095.52</v>
      </c>
      <c r="AA24" s="36">
        <v>18023.89</v>
      </c>
      <c r="AB24" s="36">
        <v>0</v>
      </c>
      <c r="AC24" s="36">
        <v>359.9</v>
      </c>
      <c r="AD24" s="36">
        <v>501.6</v>
      </c>
      <c r="AE24" s="36">
        <v>15937.812</v>
      </c>
      <c r="AF24" s="36">
        <v>6427.94</v>
      </c>
      <c r="AG24" s="36">
        <v>5118.3</v>
      </c>
      <c r="AH24" s="36">
        <v>46277.33</v>
      </c>
      <c r="AI24" s="29" t="s">
        <v>96</v>
      </c>
      <c r="AJ24" s="30"/>
      <c r="AK24" s="9" t="s">
        <v>97</v>
      </c>
      <c r="AL24" s="31"/>
    </row>
    <row r="25" spans="2:38" ht="45" x14ac:dyDescent="0.25">
      <c r="B25" s="91"/>
      <c r="C25" s="1">
        <v>2</v>
      </c>
      <c r="E25" s="8" t="s">
        <v>1</v>
      </c>
      <c r="F25" s="33" t="str">
        <f>$B$23&amp;"."&amp;$C$25</f>
        <v>8.1.2</v>
      </c>
      <c r="G25" s="34" t="s">
        <v>101</v>
      </c>
      <c r="H25" s="35" t="s">
        <v>91</v>
      </c>
      <c r="I25" s="36">
        <f>SUM(K25:AH25)</f>
        <v>0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29" t="s">
        <v>96</v>
      </c>
      <c r="AJ25" s="30"/>
      <c r="AK25" s="9" t="s">
        <v>97</v>
      </c>
      <c r="AL25" s="31"/>
    </row>
    <row r="26" spans="2:38" ht="45" x14ac:dyDescent="0.25">
      <c r="B26" s="91"/>
      <c r="C26" s="1">
        <v>3</v>
      </c>
      <c r="E26" s="8" t="s">
        <v>1</v>
      </c>
      <c r="F26" s="33" t="str">
        <f>$B$23&amp;"."&amp;$C$26</f>
        <v>8.1.3</v>
      </c>
      <c r="G26" s="34" t="s">
        <v>102</v>
      </c>
      <c r="H26" s="35" t="s">
        <v>91</v>
      </c>
      <c r="I26" s="36">
        <f>SUM(K26:AH26)</f>
        <v>4.58</v>
      </c>
      <c r="J26" s="36"/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4.58</v>
      </c>
      <c r="AA26" s="36">
        <v>0</v>
      </c>
      <c r="AB26" s="36"/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29" t="s">
        <v>96</v>
      </c>
      <c r="AJ26" s="30"/>
      <c r="AK26" s="9" t="s">
        <v>97</v>
      </c>
      <c r="AL26" s="31"/>
    </row>
    <row r="27" spans="2:38" ht="18.75" x14ac:dyDescent="0.25">
      <c r="B27" s="91"/>
      <c r="F27" s="46"/>
      <c r="G27" s="38" t="s">
        <v>98</v>
      </c>
      <c r="H27" s="39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1"/>
      <c r="AJ27" s="30"/>
      <c r="AK27" s="9"/>
      <c r="AL27" s="31"/>
    </row>
    <row r="28" spans="2:38" ht="33.75" x14ac:dyDescent="0.25">
      <c r="B28" s="91" t="s">
        <v>103</v>
      </c>
      <c r="D28" s="8" t="s">
        <v>1</v>
      </c>
      <c r="F28" s="19" t="str">
        <f>B28</f>
        <v>8.2</v>
      </c>
      <c r="G28" s="32">
        <v>2022</v>
      </c>
      <c r="H28" s="21" t="s">
        <v>91</v>
      </c>
      <c r="I28" s="28">
        <f t="shared" ref="I28:AH28" si="3">SUM(I29:I31)</f>
        <v>210421.80400000006</v>
      </c>
      <c r="J28" s="28">
        <f t="shared" si="3"/>
        <v>0</v>
      </c>
      <c r="K28" s="28">
        <f t="shared" si="3"/>
        <v>0</v>
      </c>
      <c r="L28" s="28">
        <f t="shared" si="3"/>
        <v>19091.12</v>
      </c>
      <c r="M28" s="28">
        <f t="shared" si="3"/>
        <v>0</v>
      </c>
      <c r="N28" s="28">
        <f t="shared" si="3"/>
        <v>3368.49</v>
      </c>
      <c r="O28" s="28">
        <f t="shared" si="3"/>
        <v>0</v>
      </c>
      <c r="P28" s="28">
        <f t="shared" si="3"/>
        <v>0</v>
      </c>
      <c r="Q28" s="28">
        <f t="shared" si="3"/>
        <v>0</v>
      </c>
      <c r="R28" s="28">
        <f t="shared" si="3"/>
        <v>39852.9</v>
      </c>
      <c r="S28" s="28">
        <f t="shared" si="3"/>
        <v>0</v>
      </c>
      <c r="T28" s="28">
        <f t="shared" si="3"/>
        <v>59334.19</v>
      </c>
      <c r="U28" s="28">
        <f t="shared" si="3"/>
        <v>18956.04</v>
      </c>
      <c r="V28" s="28">
        <f t="shared" si="3"/>
        <v>0</v>
      </c>
      <c r="W28" s="28">
        <f t="shared" si="3"/>
        <v>0</v>
      </c>
      <c r="X28" s="28">
        <f t="shared" si="3"/>
        <v>0</v>
      </c>
      <c r="Y28" s="28">
        <f t="shared" si="3"/>
        <v>0</v>
      </c>
      <c r="Z28" s="28">
        <f t="shared" si="3"/>
        <v>9900.0400000000009</v>
      </c>
      <c r="AA28" s="28">
        <f t="shared" si="3"/>
        <v>7724.5300000000007</v>
      </c>
      <c r="AB28" s="28">
        <f t="shared" si="3"/>
        <v>0</v>
      </c>
      <c r="AC28" s="28">
        <f t="shared" si="3"/>
        <v>0</v>
      </c>
      <c r="AD28" s="28">
        <f t="shared" si="3"/>
        <v>0</v>
      </c>
      <c r="AE28" s="28">
        <f t="shared" si="3"/>
        <v>13431.023999999999</v>
      </c>
      <c r="AF28" s="28">
        <f t="shared" si="3"/>
        <v>1453.97</v>
      </c>
      <c r="AG28" s="28">
        <f t="shared" si="3"/>
        <v>37309.5</v>
      </c>
      <c r="AH28" s="28">
        <f t="shared" si="3"/>
        <v>0</v>
      </c>
      <c r="AI28" s="29" t="s">
        <v>94</v>
      </c>
      <c r="AJ28" s="30"/>
      <c r="AK28" s="9" t="s">
        <v>95</v>
      </c>
      <c r="AL28" s="31"/>
    </row>
    <row r="29" spans="2:38" ht="45" x14ac:dyDescent="0.25">
      <c r="B29" s="91"/>
      <c r="C29" s="1">
        <v>1</v>
      </c>
      <c r="F29" s="33" t="str">
        <f>B28&amp;"."&amp;C29</f>
        <v>8.2.1</v>
      </c>
      <c r="G29" s="34" t="s">
        <v>100</v>
      </c>
      <c r="H29" s="35" t="s">
        <v>91</v>
      </c>
      <c r="I29" s="36">
        <f>SUM(K29:AH29)</f>
        <v>210242.16400000005</v>
      </c>
      <c r="J29" s="36"/>
      <c r="K29" s="36">
        <v>0</v>
      </c>
      <c r="L29" s="36">
        <v>19091.12</v>
      </c>
      <c r="M29" s="36">
        <v>0</v>
      </c>
      <c r="N29" s="36">
        <v>3368.49</v>
      </c>
      <c r="O29" s="36">
        <v>0</v>
      </c>
      <c r="P29" s="36">
        <v>0</v>
      </c>
      <c r="Q29" s="36">
        <v>0</v>
      </c>
      <c r="R29" s="36">
        <v>39852.9</v>
      </c>
      <c r="S29" s="36">
        <v>0</v>
      </c>
      <c r="T29" s="36">
        <v>59334.19</v>
      </c>
      <c r="U29" s="36">
        <v>18956.04</v>
      </c>
      <c r="V29" s="36">
        <v>0</v>
      </c>
      <c r="W29" s="36">
        <v>0</v>
      </c>
      <c r="X29" s="36">
        <v>0</v>
      </c>
      <c r="Y29" s="36">
        <v>0</v>
      </c>
      <c r="Z29" s="36">
        <v>9900.0400000000009</v>
      </c>
      <c r="AA29" s="36">
        <v>7544.89</v>
      </c>
      <c r="AB29" s="36">
        <v>0</v>
      </c>
      <c r="AC29" s="36">
        <v>0</v>
      </c>
      <c r="AD29" s="36">
        <v>0</v>
      </c>
      <c r="AE29" s="36">
        <v>13431.023999999999</v>
      </c>
      <c r="AF29" s="36">
        <v>1453.97</v>
      </c>
      <c r="AG29" s="36">
        <v>37309.5</v>
      </c>
      <c r="AH29" s="36"/>
      <c r="AI29" s="29" t="s">
        <v>96</v>
      </c>
      <c r="AJ29" s="30"/>
      <c r="AK29" s="9" t="s">
        <v>97</v>
      </c>
      <c r="AL29" s="31"/>
    </row>
    <row r="30" spans="2:38" ht="18.75" x14ac:dyDescent="0.25">
      <c r="B30" s="91"/>
      <c r="F30" s="19" t="s">
        <v>225</v>
      </c>
      <c r="G30" s="81" t="s">
        <v>102</v>
      </c>
      <c r="H30" s="82"/>
      <c r="I30" s="83">
        <f>SUM(K30:AH30)</f>
        <v>179.64</v>
      </c>
      <c r="J30" s="83"/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179.64</v>
      </c>
      <c r="AB30" s="83">
        <v>0</v>
      </c>
      <c r="AC30" s="87"/>
      <c r="AD30" s="83">
        <v>0</v>
      </c>
      <c r="AE30" s="86">
        <v>0</v>
      </c>
      <c r="AF30" s="86">
        <v>0</v>
      </c>
      <c r="AG30" s="89">
        <v>0</v>
      </c>
      <c r="AH30" s="83">
        <v>0</v>
      </c>
      <c r="AI30" s="90"/>
      <c r="AJ30" s="30"/>
      <c r="AK30" s="9"/>
      <c r="AL30" s="31"/>
    </row>
    <row r="31" spans="2:38" ht="18.75" x14ac:dyDescent="0.25">
      <c r="B31" s="91"/>
      <c r="F31" s="37"/>
      <c r="G31" s="38" t="s">
        <v>98</v>
      </c>
      <c r="H31" s="39"/>
      <c r="I31" s="40"/>
      <c r="J31" s="40"/>
      <c r="K31" s="40"/>
      <c r="L31" s="40"/>
      <c r="M31" s="40"/>
      <c r="N31" s="40"/>
      <c r="O31" s="64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64"/>
      <c r="AH31" s="40"/>
      <c r="AI31" s="41"/>
      <c r="AJ31" s="30"/>
      <c r="AK31" s="9"/>
      <c r="AL31" s="31"/>
    </row>
    <row r="32" spans="2:38" ht="33.75" x14ac:dyDescent="0.25">
      <c r="B32" s="91" t="s">
        <v>104</v>
      </c>
      <c r="D32" s="8" t="s">
        <v>1</v>
      </c>
      <c r="F32" s="19" t="str">
        <f>B32</f>
        <v>8.3</v>
      </c>
      <c r="G32" s="32">
        <v>2023</v>
      </c>
      <c r="H32" s="21" t="s">
        <v>91</v>
      </c>
      <c r="I32" s="28">
        <f t="shared" ref="I32:AH32" si="4">SUM(I33:I35)</f>
        <v>210330.56199999998</v>
      </c>
      <c r="J32" s="28">
        <f t="shared" si="4"/>
        <v>0</v>
      </c>
      <c r="K32" s="28">
        <f t="shared" si="4"/>
        <v>0</v>
      </c>
      <c r="L32" s="28">
        <f t="shared" si="4"/>
        <v>0</v>
      </c>
      <c r="M32" s="28">
        <f t="shared" si="4"/>
        <v>0</v>
      </c>
      <c r="N32" s="28">
        <f t="shared" si="4"/>
        <v>0</v>
      </c>
      <c r="O32" s="28">
        <f t="shared" si="4"/>
        <v>42737.55</v>
      </c>
      <c r="P32" s="28">
        <f t="shared" si="4"/>
        <v>0</v>
      </c>
      <c r="Q32" s="28">
        <f t="shared" si="4"/>
        <v>13874</v>
      </c>
      <c r="R32" s="28">
        <f t="shared" si="4"/>
        <v>812.59</v>
      </c>
      <c r="S32" s="28">
        <f t="shared" si="4"/>
        <v>0</v>
      </c>
      <c r="T32" s="28">
        <f t="shared" si="4"/>
        <v>0</v>
      </c>
      <c r="U32" s="28">
        <f t="shared" si="4"/>
        <v>0</v>
      </c>
      <c r="V32" s="28">
        <f t="shared" si="4"/>
        <v>89077.9</v>
      </c>
      <c r="W32" s="28">
        <f t="shared" si="4"/>
        <v>0</v>
      </c>
      <c r="X32" s="28">
        <f t="shared" si="4"/>
        <v>0</v>
      </c>
      <c r="Y32" s="28">
        <f t="shared" si="4"/>
        <v>0</v>
      </c>
      <c r="Z32" s="28">
        <f t="shared" si="4"/>
        <v>0</v>
      </c>
      <c r="AA32" s="28">
        <f t="shared" si="4"/>
        <v>0</v>
      </c>
      <c r="AB32" s="28">
        <f t="shared" si="4"/>
        <v>13146.75</v>
      </c>
      <c r="AC32" s="28">
        <f t="shared" si="4"/>
        <v>0</v>
      </c>
      <c r="AD32" s="28">
        <f t="shared" si="4"/>
        <v>0</v>
      </c>
      <c r="AE32" s="28">
        <f t="shared" si="4"/>
        <v>4229.7120000000004</v>
      </c>
      <c r="AF32" s="28">
        <f t="shared" si="4"/>
        <v>0</v>
      </c>
      <c r="AG32" s="28">
        <f t="shared" si="4"/>
        <v>46452.06</v>
      </c>
      <c r="AH32" s="28">
        <f t="shared" si="4"/>
        <v>0</v>
      </c>
      <c r="AI32" s="29" t="s">
        <v>94</v>
      </c>
      <c r="AJ32" s="30"/>
      <c r="AK32" s="9" t="s">
        <v>95</v>
      </c>
      <c r="AL32" s="31"/>
    </row>
    <row r="33" spans="1:38" ht="45" x14ac:dyDescent="0.25">
      <c r="B33" s="91"/>
      <c r="C33" s="1">
        <v>1</v>
      </c>
      <c r="F33" s="33" t="str">
        <f>B32&amp;"."&amp;C33</f>
        <v>8.3.1</v>
      </c>
      <c r="G33" s="34" t="s">
        <v>100</v>
      </c>
      <c r="H33" s="35" t="s">
        <v>91</v>
      </c>
      <c r="I33" s="36">
        <f>SUM(K33:AH33)</f>
        <v>210242.16199999998</v>
      </c>
      <c r="J33" s="36"/>
      <c r="K33" s="36">
        <v>0</v>
      </c>
      <c r="L33" s="36">
        <v>0</v>
      </c>
      <c r="M33" s="36">
        <v>0</v>
      </c>
      <c r="N33" s="36"/>
      <c r="O33" s="36">
        <v>42737.55</v>
      </c>
      <c r="P33" s="36">
        <v>0</v>
      </c>
      <c r="Q33" s="36">
        <v>13874</v>
      </c>
      <c r="R33" s="36">
        <v>812.59</v>
      </c>
      <c r="S33" s="36">
        <v>0</v>
      </c>
      <c r="T33" s="36">
        <v>0</v>
      </c>
      <c r="U33" s="36">
        <v>0</v>
      </c>
      <c r="V33" s="36">
        <v>89077.9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13058.35</v>
      </c>
      <c r="AC33" s="36">
        <v>0</v>
      </c>
      <c r="AD33" s="36">
        <v>0</v>
      </c>
      <c r="AE33" s="36">
        <v>4229.7120000000004</v>
      </c>
      <c r="AF33" s="36">
        <v>0</v>
      </c>
      <c r="AG33" s="36">
        <v>46452.06</v>
      </c>
      <c r="AH33" s="36">
        <v>0</v>
      </c>
      <c r="AI33" s="29" t="s">
        <v>96</v>
      </c>
      <c r="AJ33" s="30"/>
      <c r="AK33" s="9" t="s">
        <v>97</v>
      </c>
      <c r="AL33" s="31"/>
    </row>
    <row r="34" spans="1:38" ht="18.75" x14ac:dyDescent="0.25">
      <c r="B34" s="91"/>
      <c r="F34" s="19" t="s">
        <v>226</v>
      </c>
      <c r="G34" s="84" t="s">
        <v>102</v>
      </c>
      <c r="H34" s="85"/>
      <c r="I34" s="88">
        <f>SUM(K34:AH34)</f>
        <v>88.4</v>
      </c>
      <c r="J34" s="83"/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88.4</v>
      </c>
      <c r="AC34" s="36">
        <v>0</v>
      </c>
      <c r="AD34" s="87">
        <v>0</v>
      </c>
      <c r="AE34" s="36">
        <v>0</v>
      </c>
      <c r="AF34" s="36">
        <v>0</v>
      </c>
      <c r="AG34" s="87">
        <v>0</v>
      </c>
      <c r="AH34" s="83">
        <v>0</v>
      </c>
      <c r="AI34" s="90"/>
      <c r="AJ34" s="30"/>
      <c r="AK34" s="9"/>
      <c r="AL34" s="31"/>
    </row>
    <row r="35" spans="1:38" ht="18.75" x14ac:dyDescent="0.25">
      <c r="B35" s="91"/>
      <c r="F35" s="37"/>
      <c r="G35" s="38" t="s">
        <v>98</v>
      </c>
      <c r="H35" s="39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1"/>
      <c r="AJ35" s="30"/>
      <c r="AK35" s="9"/>
      <c r="AL35" s="31"/>
    </row>
    <row r="36" spans="1:38" ht="18.75" x14ac:dyDescent="0.25">
      <c r="F36" s="46"/>
      <c r="G36" s="47" t="s">
        <v>105</v>
      </c>
      <c r="H36" s="47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1"/>
      <c r="AJ36" s="49"/>
      <c r="AK36" s="9"/>
      <c r="AL36" s="31"/>
    </row>
    <row r="37" spans="1:38" ht="18.75" x14ac:dyDescent="0.25">
      <c r="F37" s="50" t="s">
        <v>106</v>
      </c>
      <c r="G37" s="51" t="s">
        <v>107</v>
      </c>
      <c r="H37" s="52" t="s">
        <v>40</v>
      </c>
      <c r="I37" s="52" t="s">
        <v>40</v>
      </c>
      <c r="J37" s="52" t="s">
        <v>40</v>
      </c>
      <c r="K37" s="52" t="s">
        <v>40</v>
      </c>
      <c r="L37" s="52" t="s">
        <v>40</v>
      </c>
      <c r="M37" s="52" t="s">
        <v>40</v>
      </c>
      <c r="N37" s="52" t="s">
        <v>40</v>
      </c>
      <c r="O37" s="52" t="s">
        <v>40</v>
      </c>
      <c r="P37" s="52" t="s">
        <v>40</v>
      </c>
      <c r="Q37" s="52" t="s">
        <v>40</v>
      </c>
      <c r="R37" s="52" t="s">
        <v>40</v>
      </c>
      <c r="S37" s="52" t="s">
        <v>40</v>
      </c>
      <c r="T37" s="52" t="s">
        <v>40</v>
      </c>
      <c r="U37" s="52" t="s">
        <v>40</v>
      </c>
      <c r="V37" s="52" t="s">
        <v>40</v>
      </c>
      <c r="W37" s="52" t="s">
        <v>40</v>
      </c>
      <c r="X37" s="52" t="s">
        <v>40</v>
      </c>
      <c r="Y37" s="52" t="s">
        <v>40</v>
      </c>
      <c r="Z37" s="52" t="s">
        <v>40</v>
      </c>
      <c r="AA37" s="52" t="s">
        <v>40</v>
      </c>
      <c r="AB37" s="52" t="s">
        <v>40</v>
      </c>
      <c r="AC37" s="52" t="s">
        <v>40</v>
      </c>
      <c r="AD37" s="52" t="s">
        <v>40</v>
      </c>
      <c r="AE37" s="52" t="s">
        <v>40</v>
      </c>
      <c r="AF37" s="52" t="s">
        <v>40</v>
      </c>
      <c r="AG37" s="52" t="s">
        <v>40</v>
      </c>
      <c r="AH37" s="52" t="s">
        <v>40</v>
      </c>
      <c r="AI37" s="53"/>
      <c r="AJ37" s="49"/>
      <c r="AK37" s="9"/>
      <c r="AL37" s="31"/>
    </row>
    <row r="38" spans="1:38" ht="18.75" x14ac:dyDescent="0.25">
      <c r="A38" s="54"/>
      <c r="B38" s="54"/>
      <c r="F38" s="50" t="s">
        <v>108</v>
      </c>
      <c r="G38" s="55" t="s">
        <v>109</v>
      </c>
      <c r="H38" s="52" t="s">
        <v>40</v>
      </c>
      <c r="I38" s="52" t="s">
        <v>40</v>
      </c>
      <c r="J38" s="52" t="s">
        <v>40</v>
      </c>
      <c r="K38" s="52" t="s">
        <v>40</v>
      </c>
      <c r="L38" s="52" t="s">
        <v>40</v>
      </c>
      <c r="M38" s="52" t="s">
        <v>40</v>
      </c>
      <c r="N38" s="52" t="s">
        <v>40</v>
      </c>
      <c r="O38" s="52" t="s">
        <v>40</v>
      </c>
      <c r="P38" s="52" t="s">
        <v>40</v>
      </c>
      <c r="Q38" s="52" t="s">
        <v>40</v>
      </c>
      <c r="R38" s="52" t="s">
        <v>40</v>
      </c>
      <c r="S38" s="52" t="s">
        <v>40</v>
      </c>
      <c r="T38" s="52" t="s">
        <v>40</v>
      </c>
      <c r="U38" s="52" t="s">
        <v>40</v>
      </c>
      <c r="V38" s="52" t="s">
        <v>40</v>
      </c>
      <c r="W38" s="52" t="s">
        <v>40</v>
      </c>
      <c r="X38" s="52" t="s">
        <v>40</v>
      </c>
      <c r="Y38" s="52" t="s">
        <v>40</v>
      </c>
      <c r="Z38" s="52" t="s">
        <v>40</v>
      </c>
      <c r="AA38" s="52" t="s">
        <v>40</v>
      </c>
      <c r="AB38" s="52" t="s">
        <v>40</v>
      </c>
      <c r="AC38" s="52" t="s">
        <v>40</v>
      </c>
      <c r="AD38" s="52" t="s">
        <v>40</v>
      </c>
      <c r="AE38" s="52" t="s">
        <v>40</v>
      </c>
      <c r="AF38" s="52" t="s">
        <v>40</v>
      </c>
      <c r="AG38" s="52" t="s">
        <v>40</v>
      </c>
      <c r="AH38" s="52" t="s">
        <v>40</v>
      </c>
      <c r="AI38" s="53"/>
      <c r="AJ38" s="49"/>
      <c r="AK38" s="9"/>
      <c r="AL38" s="31"/>
    </row>
    <row r="39" spans="1:38" ht="18.75" x14ac:dyDescent="0.25">
      <c r="A39" s="54"/>
      <c r="B39" s="54"/>
      <c r="F39" s="50" t="s">
        <v>110</v>
      </c>
      <c r="G39" s="56" t="s">
        <v>111</v>
      </c>
      <c r="H39" s="52" t="s">
        <v>112</v>
      </c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3"/>
      <c r="AJ39" s="49"/>
      <c r="AK39" s="9"/>
      <c r="AL39" s="31"/>
    </row>
    <row r="40" spans="1:38" ht="18.75" x14ac:dyDescent="0.25">
      <c r="A40" s="54"/>
      <c r="B40" s="54"/>
      <c r="F40" s="50" t="s">
        <v>113</v>
      </c>
      <c r="G40" s="56" t="s">
        <v>114</v>
      </c>
      <c r="H40" s="52" t="s">
        <v>112</v>
      </c>
      <c r="I40" s="57"/>
      <c r="J40" s="57"/>
      <c r="K40" s="57"/>
      <c r="L40" s="57">
        <v>14.4</v>
      </c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>
        <v>13</v>
      </c>
      <c r="AA40" s="57">
        <v>20.2</v>
      </c>
      <c r="AB40" s="57">
        <v>12</v>
      </c>
      <c r="AC40" s="57"/>
      <c r="AD40" s="57"/>
      <c r="AE40" s="57"/>
      <c r="AF40" s="57"/>
      <c r="AG40" s="57">
        <v>8.1</v>
      </c>
      <c r="AH40" s="57">
        <v>13</v>
      </c>
      <c r="AI40" s="53"/>
      <c r="AJ40" s="49"/>
      <c r="AK40" s="9"/>
      <c r="AL40" s="31"/>
    </row>
    <row r="41" spans="1:38" ht="18.75" x14ac:dyDescent="0.15">
      <c r="A41" s="54"/>
      <c r="B41" s="54"/>
      <c r="F41" s="50" t="s">
        <v>115</v>
      </c>
      <c r="G41" s="55" t="s">
        <v>116</v>
      </c>
      <c r="H41" s="52" t="s">
        <v>40</v>
      </c>
      <c r="I41" s="52" t="s">
        <v>40</v>
      </c>
      <c r="J41" s="52" t="s">
        <v>40</v>
      </c>
      <c r="K41" s="52" t="s">
        <v>40</v>
      </c>
      <c r="L41" s="52" t="s">
        <v>40</v>
      </c>
      <c r="M41" s="52" t="s">
        <v>40</v>
      </c>
      <c r="N41" s="52" t="s">
        <v>40</v>
      </c>
      <c r="O41" s="52" t="s">
        <v>40</v>
      </c>
      <c r="P41" s="52" t="s">
        <v>40</v>
      </c>
      <c r="Q41" s="52" t="s">
        <v>40</v>
      </c>
      <c r="R41" s="52" t="s">
        <v>40</v>
      </c>
      <c r="S41" s="52" t="s">
        <v>40</v>
      </c>
      <c r="T41" s="52" t="s">
        <v>40</v>
      </c>
      <c r="U41" s="52" t="s">
        <v>40</v>
      </c>
      <c r="V41" s="52" t="s">
        <v>40</v>
      </c>
      <c r="W41" s="52" t="s">
        <v>40</v>
      </c>
      <c r="X41" s="52" t="s">
        <v>40</v>
      </c>
      <c r="Y41" s="52" t="s">
        <v>40</v>
      </c>
      <c r="Z41" s="52" t="s">
        <v>40</v>
      </c>
      <c r="AA41" s="52" t="s">
        <v>40</v>
      </c>
      <c r="AB41" s="52" t="s">
        <v>40</v>
      </c>
      <c r="AC41" s="52" t="s">
        <v>40</v>
      </c>
      <c r="AD41" s="52" t="s">
        <v>40</v>
      </c>
      <c r="AE41" s="52" t="s">
        <v>40</v>
      </c>
      <c r="AF41" s="52" t="s">
        <v>40</v>
      </c>
      <c r="AG41" s="52" t="s">
        <v>40</v>
      </c>
      <c r="AH41" s="52" t="s">
        <v>40</v>
      </c>
      <c r="AI41" s="53"/>
      <c r="AJ41" s="49"/>
      <c r="AK41" s="9"/>
      <c r="AL41" s="58"/>
    </row>
    <row r="42" spans="1:38" ht="22.5" x14ac:dyDescent="0.15">
      <c r="A42" s="54"/>
      <c r="B42" s="54"/>
      <c r="F42" s="50" t="s">
        <v>117</v>
      </c>
      <c r="G42" s="56" t="s">
        <v>111</v>
      </c>
      <c r="H42" s="52" t="s">
        <v>118</v>
      </c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3"/>
      <c r="AJ42" s="49"/>
      <c r="AK42" s="9" t="s">
        <v>119</v>
      </c>
      <c r="AL42" s="58"/>
    </row>
    <row r="43" spans="1:38" ht="22.5" x14ac:dyDescent="0.15">
      <c r="A43" s="54"/>
      <c r="B43" s="54"/>
      <c r="F43" s="50" t="s">
        <v>120</v>
      </c>
      <c r="G43" s="56" t="s">
        <v>114</v>
      </c>
      <c r="H43" s="52" t="s">
        <v>118</v>
      </c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3"/>
      <c r="AJ43" s="49"/>
      <c r="AK43" s="9" t="s">
        <v>121</v>
      </c>
      <c r="AL43" s="58"/>
    </row>
    <row r="44" spans="1:38" ht="22.5" x14ac:dyDescent="0.15">
      <c r="A44" s="54"/>
      <c r="B44" s="54"/>
      <c r="F44" s="50" t="s">
        <v>122</v>
      </c>
      <c r="G44" s="55" t="s">
        <v>123</v>
      </c>
      <c r="H44" s="52" t="s">
        <v>40</v>
      </c>
      <c r="I44" s="52" t="s">
        <v>40</v>
      </c>
      <c r="J44" s="52" t="s">
        <v>40</v>
      </c>
      <c r="K44" s="52" t="s">
        <v>40</v>
      </c>
      <c r="L44" s="52" t="s">
        <v>40</v>
      </c>
      <c r="M44" s="52" t="s">
        <v>40</v>
      </c>
      <c r="N44" s="52" t="s">
        <v>40</v>
      </c>
      <c r="O44" s="52" t="s">
        <v>40</v>
      </c>
      <c r="P44" s="52" t="s">
        <v>40</v>
      </c>
      <c r="Q44" s="52" t="s">
        <v>40</v>
      </c>
      <c r="R44" s="52" t="s">
        <v>40</v>
      </c>
      <c r="S44" s="52" t="s">
        <v>40</v>
      </c>
      <c r="T44" s="52" t="s">
        <v>40</v>
      </c>
      <c r="U44" s="52" t="s">
        <v>40</v>
      </c>
      <c r="V44" s="52" t="s">
        <v>40</v>
      </c>
      <c r="W44" s="52" t="s">
        <v>40</v>
      </c>
      <c r="X44" s="52" t="s">
        <v>40</v>
      </c>
      <c r="Y44" s="52" t="s">
        <v>40</v>
      </c>
      <c r="Z44" s="52" t="s">
        <v>40</v>
      </c>
      <c r="AA44" s="52" t="s">
        <v>40</v>
      </c>
      <c r="AB44" s="52" t="s">
        <v>40</v>
      </c>
      <c r="AC44" s="52" t="s">
        <v>40</v>
      </c>
      <c r="AD44" s="52" t="s">
        <v>40</v>
      </c>
      <c r="AE44" s="52" t="s">
        <v>40</v>
      </c>
      <c r="AF44" s="52" t="s">
        <v>40</v>
      </c>
      <c r="AG44" s="52" t="s">
        <v>40</v>
      </c>
      <c r="AH44" s="52" t="s">
        <v>40</v>
      </c>
      <c r="AI44" s="53"/>
      <c r="AJ44" s="49"/>
      <c r="AK44" s="9"/>
      <c r="AL44" s="58"/>
    </row>
    <row r="45" spans="1:38" ht="18.75" x14ac:dyDescent="0.15">
      <c r="A45" s="54"/>
      <c r="B45" s="54"/>
      <c r="F45" s="50" t="s">
        <v>124</v>
      </c>
      <c r="G45" s="56" t="s">
        <v>111</v>
      </c>
      <c r="H45" s="52" t="s">
        <v>125</v>
      </c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3"/>
      <c r="AJ45" s="49"/>
      <c r="AK45" s="9" t="s">
        <v>126</v>
      </c>
      <c r="AL45" s="58"/>
    </row>
    <row r="46" spans="1:38" ht="18.75" x14ac:dyDescent="0.15">
      <c r="A46" s="54"/>
      <c r="B46" s="54"/>
      <c r="F46" s="50" t="s">
        <v>127</v>
      </c>
      <c r="G46" s="56" t="s">
        <v>114</v>
      </c>
      <c r="H46" s="52" t="s">
        <v>125</v>
      </c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3"/>
      <c r="AJ46" s="49"/>
      <c r="AK46" s="9" t="s">
        <v>128</v>
      </c>
      <c r="AL46" s="58"/>
    </row>
    <row r="47" spans="1:38" ht="18.75" x14ac:dyDescent="0.15">
      <c r="A47" s="54"/>
      <c r="B47" s="54"/>
      <c r="F47" s="50" t="s">
        <v>129</v>
      </c>
      <c r="G47" s="55" t="s">
        <v>130</v>
      </c>
      <c r="H47" s="52" t="s">
        <v>40</v>
      </c>
      <c r="I47" s="52" t="s">
        <v>40</v>
      </c>
      <c r="J47" s="52" t="s">
        <v>40</v>
      </c>
      <c r="K47" s="52" t="s">
        <v>40</v>
      </c>
      <c r="L47" s="52" t="s">
        <v>40</v>
      </c>
      <c r="M47" s="52" t="s">
        <v>40</v>
      </c>
      <c r="N47" s="52" t="s">
        <v>40</v>
      </c>
      <c r="O47" s="52" t="s">
        <v>40</v>
      </c>
      <c r="P47" s="52" t="s">
        <v>40</v>
      </c>
      <c r="Q47" s="52" t="s">
        <v>40</v>
      </c>
      <c r="R47" s="52" t="s">
        <v>40</v>
      </c>
      <c r="S47" s="52" t="s">
        <v>40</v>
      </c>
      <c r="T47" s="52" t="s">
        <v>40</v>
      </c>
      <c r="U47" s="52" t="s">
        <v>40</v>
      </c>
      <c r="V47" s="52" t="s">
        <v>40</v>
      </c>
      <c r="W47" s="52" t="s">
        <v>40</v>
      </c>
      <c r="X47" s="52" t="s">
        <v>40</v>
      </c>
      <c r="Y47" s="52" t="s">
        <v>40</v>
      </c>
      <c r="Z47" s="52" t="s">
        <v>40</v>
      </c>
      <c r="AA47" s="52" t="s">
        <v>40</v>
      </c>
      <c r="AB47" s="52" t="s">
        <v>40</v>
      </c>
      <c r="AC47" s="52" t="s">
        <v>40</v>
      </c>
      <c r="AD47" s="52" t="s">
        <v>40</v>
      </c>
      <c r="AE47" s="52" t="s">
        <v>40</v>
      </c>
      <c r="AF47" s="52" t="s">
        <v>40</v>
      </c>
      <c r="AG47" s="52" t="s">
        <v>40</v>
      </c>
      <c r="AH47" s="52" t="s">
        <v>40</v>
      </c>
      <c r="AI47" s="53"/>
      <c r="AJ47" s="49"/>
      <c r="AK47" s="9"/>
      <c r="AL47" s="58"/>
    </row>
    <row r="48" spans="1:38" ht="18.75" x14ac:dyDescent="0.15">
      <c r="A48" s="54"/>
      <c r="B48" s="54"/>
      <c r="F48" s="50" t="s">
        <v>131</v>
      </c>
      <c r="G48" s="56" t="s">
        <v>111</v>
      </c>
      <c r="H48" s="52" t="s">
        <v>132</v>
      </c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3"/>
      <c r="AJ48" s="49"/>
      <c r="AK48" s="9" t="s">
        <v>133</v>
      </c>
      <c r="AL48" s="58"/>
    </row>
    <row r="49" spans="1:38" ht="18.75" x14ac:dyDescent="0.15">
      <c r="A49" s="54"/>
      <c r="B49" s="54"/>
      <c r="F49" s="50" t="s">
        <v>134</v>
      </c>
      <c r="G49" s="56" t="s">
        <v>114</v>
      </c>
      <c r="H49" s="52" t="s">
        <v>132</v>
      </c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3"/>
      <c r="AJ49" s="49"/>
      <c r="AK49" s="9" t="s">
        <v>135</v>
      </c>
      <c r="AL49" s="58"/>
    </row>
    <row r="50" spans="1:38" ht="18.75" x14ac:dyDescent="0.15">
      <c r="A50" s="54"/>
      <c r="B50" s="54"/>
      <c r="F50" s="50" t="s">
        <v>136</v>
      </c>
      <c r="G50" s="55" t="s">
        <v>137</v>
      </c>
      <c r="H50" s="52" t="s">
        <v>40</v>
      </c>
      <c r="I50" s="52" t="s">
        <v>40</v>
      </c>
      <c r="J50" s="52" t="s">
        <v>40</v>
      </c>
      <c r="K50" s="52" t="s">
        <v>40</v>
      </c>
      <c r="L50" s="52" t="s">
        <v>40</v>
      </c>
      <c r="M50" s="52" t="s">
        <v>40</v>
      </c>
      <c r="N50" s="52" t="s">
        <v>40</v>
      </c>
      <c r="O50" s="52" t="s">
        <v>40</v>
      </c>
      <c r="P50" s="52" t="s">
        <v>40</v>
      </c>
      <c r="Q50" s="52" t="s">
        <v>40</v>
      </c>
      <c r="R50" s="52" t="s">
        <v>40</v>
      </c>
      <c r="S50" s="52" t="s">
        <v>40</v>
      </c>
      <c r="T50" s="52" t="s">
        <v>40</v>
      </c>
      <c r="U50" s="52" t="s">
        <v>40</v>
      </c>
      <c r="V50" s="52" t="s">
        <v>40</v>
      </c>
      <c r="W50" s="52" t="s">
        <v>40</v>
      </c>
      <c r="X50" s="52" t="s">
        <v>40</v>
      </c>
      <c r="Y50" s="52" t="s">
        <v>40</v>
      </c>
      <c r="Z50" s="52" t="s">
        <v>40</v>
      </c>
      <c r="AA50" s="52" t="s">
        <v>40</v>
      </c>
      <c r="AB50" s="52" t="s">
        <v>40</v>
      </c>
      <c r="AC50" s="52" t="s">
        <v>40</v>
      </c>
      <c r="AD50" s="52" t="s">
        <v>40</v>
      </c>
      <c r="AE50" s="52" t="s">
        <v>40</v>
      </c>
      <c r="AF50" s="52" t="s">
        <v>40</v>
      </c>
      <c r="AG50" s="52" t="s">
        <v>40</v>
      </c>
      <c r="AH50" s="52" t="s">
        <v>40</v>
      </c>
      <c r="AI50" s="53"/>
      <c r="AJ50" s="49"/>
      <c r="AK50" s="9"/>
      <c r="AL50" s="58"/>
    </row>
    <row r="51" spans="1:38" ht="18.75" x14ac:dyDescent="0.15">
      <c r="A51" s="54"/>
      <c r="B51" s="54"/>
      <c r="F51" s="50" t="s">
        <v>138</v>
      </c>
      <c r="G51" s="56" t="s">
        <v>111</v>
      </c>
      <c r="H51" s="52" t="s">
        <v>139</v>
      </c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3"/>
      <c r="AJ51" s="49"/>
      <c r="AK51" s="9" t="s">
        <v>140</v>
      </c>
      <c r="AL51" s="58"/>
    </row>
    <row r="52" spans="1:38" ht="18.75" x14ac:dyDescent="0.15">
      <c r="A52" s="54"/>
      <c r="B52" s="54"/>
      <c r="F52" s="50" t="s">
        <v>141</v>
      </c>
      <c r="G52" s="56" t="s">
        <v>114</v>
      </c>
      <c r="H52" s="52" t="s">
        <v>139</v>
      </c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3"/>
      <c r="AJ52" s="49"/>
      <c r="AK52" s="9" t="s">
        <v>142</v>
      </c>
      <c r="AL52" s="58"/>
    </row>
    <row r="53" spans="1:38" ht="18.75" x14ac:dyDescent="0.15">
      <c r="A53" s="54"/>
      <c r="B53" s="54"/>
      <c r="F53" s="50" t="s">
        <v>143</v>
      </c>
      <c r="G53" s="55" t="s">
        <v>144</v>
      </c>
      <c r="H53" s="52" t="s">
        <v>40</v>
      </c>
      <c r="I53" s="52" t="s">
        <v>40</v>
      </c>
      <c r="J53" s="52" t="s">
        <v>40</v>
      </c>
      <c r="K53" s="52" t="s">
        <v>40</v>
      </c>
      <c r="L53" s="52" t="s">
        <v>40</v>
      </c>
      <c r="M53" s="52" t="s">
        <v>40</v>
      </c>
      <c r="N53" s="52" t="s">
        <v>40</v>
      </c>
      <c r="O53" s="52" t="s">
        <v>40</v>
      </c>
      <c r="P53" s="52" t="s">
        <v>40</v>
      </c>
      <c r="Q53" s="52" t="s">
        <v>40</v>
      </c>
      <c r="R53" s="52" t="s">
        <v>40</v>
      </c>
      <c r="S53" s="52" t="s">
        <v>40</v>
      </c>
      <c r="T53" s="52" t="s">
        <v>40</v>
      </c>
      <c r="U53" s="52" t="s">
        <v>40</v>
      </c>
      <c r="V53" s="52" t="s">
        <v>40</v>
      </c>
      <c r="W53" s="52" t="s">
        <v>40</v>
      </c>
      <c r="X53" s="52" t="s">
        <v>40</v>
      </c>
      <c r="Y53" s="52" t="s">
        <v>40</v>
      </c>
      <c r="Z53" s="52" t="s">
        <v>40</v>
      </c>
      <c r="AA53" s="52" t="s">
        <v>40</v>
      </c>
      <c r="AB53" s="52" t="s">
        <v>40</v>
      </c>
      <c r="AC53" s="52" t="s">
        <v>40</v>
      </c>
      <c r="AD53" s="52" t="s">
        <v>40</v>
      </c>
      <c r="AE53" s="52" t="s">
        <v>40</v>
      </c>
      <c r="AF53" s="52" t="s">
        <v>40</v>
      </c>
      <c r="AG53" s="52" t="s">
        <v>40</v>
      </c>
      <c r="AH53" s="52" t="s">
        <v>40</v>
      </c>
      <c r="AI53" s="53"/>
      <c r="AJ53" s="49"/>
      <c r="AK53" s="9"/>
      <c r="AL53" s="58"/>
    </row>
    <row r="54" spans="1:38" ht="18.75" x14ac:dyDescent="0.15">
      <c r="A54" s="54"/>
      <c r="B54" s="54"/>
      <c r="F54" s="50" t="s">
        <v>145</v>
      </c>
      <c r="G54" s="56" t="s">
        <v>111</v>
      </c>
      <c r="H54" s="52" t="s">
        <v>132</v>
      </c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3"/>
      <c r="AJ54" s="49"/>
      <c r="AK54" s="9"/>
      <c r="AL54" s="58"/>
    </row>
    <row r="55" spans="1:38" ht="18.75" x14ac:dyDescent="0.15">
      <c r="A55" s="54"/>
      <c r="B55" s="54"/>
      <c r="F55" s="50" t="s">
        <v>146</v>
      </c>
      <c r="G55" s="56" t="s">
        <v>114</v>
      </c>
      <c r="H55" s="52" t="s">
        <v>132</v>
      </c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3"/>
      <c r="AJ55" s="49"/>
      <c r="AK55" s="9"/>
      <c r="AL55" s="58"/>
    </row>
    <row r="56" spans="1:38" ht="18.75" x14ac:dyDescent="0.15">
      <c r="A56" s="54"/>
      <c r="B56" s="54"/>
      <c r="F56" s="50" t="s">
        <v>147</v>
      </c>
      <c r="G56" s="55" t="s">
        <v>148</v>
      </c>
      <c r="H56" s="52" t="s">
        <v>40</v>
      </c>
      <c r="I56" s="52" t="s">
        <v>40</v>
      </c>
      <c r="J56" s="52" t="s">
        <v>40</v>
      </c>
      <c r="K56" s="52" t="s">
        <v>40</v>
      </c>
      <c r="L56" s="52" t="s">
        <v>40</v>
      </c>
      <c r="M56" s="52" t="s">
        <v>40</v>
      </c>
      <c r="N56" s="52" t="s">
        <v>40</v>
      </c>
      <c r="O56" s="52" t="s">
        <v>40</v>
      </c>
      <c r="P56" s="52" t="s">
        <v>40</v>
      </c>
      <c r="Q56" s="52" t="s">
        <v>40</v>
      </c>
      <c r="R56" s="52" t="s">
        <v>40</v>
      </c>
      <c r="S56" s="52" t="s">
        <v>40</v>
      </c>
      <c r="T56" s="52" t="s">
        <v>40</v>
      </c>
      <c r="U56" s="52" t="s">
        <v>40</v>
      </c>
      <c r="V56" s="52" t="s">
        <v>40</v>
      </c>
      <c r="W56" s="52" t="s">
        <v>40</v>
      </c>
      <c r="X56" s="52" t="s">
        <v>40</v>
      </c>
      <c r="Y56" s="52" t="s">
        <v>40</v>
      </c>
      <c r="Z56" s="52" t="s">
        <v>40</v>
      </c>
      <c r="AA56" s="52" t="s">
        <v>40</v>
      </c>
      <c r="AB56" s="52" t="s">
        <v>40</v>
      </c>
      <c r="AC56" s="52" t="s">
        <v>40</v>
      </c>
      <c r="AD56" s="52" t="s">
        <v>40</v>
      </c>
      <c r="AE56" s="52" t="s">
        <v>40</v>
      </c>
      <c r="AF56" s="52" t="s">
        <v>40</v>
      </c>
      <c r="AG56" s="52" t="s">
        <v>40</v>
      </c>
      <c r="AH56" s="52" t="s">
        <v>40</v>
      </c>
      <c r="AI56" s="53"/>
      <c r="AJ56" s="49"/>
      <c r="AK56" s="9"/>
      <c r="AL56" s="58"/>
    </row>
    <row r="57" spans="1:38" ht="18.75" x14ac:dyDescent="0.15">
      <c r="A57" s="54"/>
      <c r="B57" s="54"/>
      <c r="F57" s="50" t="s">
        <v>149</v>
      </c>
      <c r="G57" s="56" t="s">
        <v>111</v>
      </c>
      <c r="H57" s="52" t="s">
        <v>132</v>
      </c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3"/>
      <c r="AJ57" s="49"/>
      <c r="AK57" s="9"/>
      <c r="AL57" s="58"/>
    </row>
    <row r="58" spans="1:38" ht="18.75" x14ac:dyDescent="0.15">
      <c r="A58" s="54"/>
      <c r="B58" s="54"/>
      <c r="F58" s="50" t="s">
        <v>150</v>
      </c>
      <c r="G58" s="56" t="s">
        <v>114</v>
      </c>
      <c r="H58" s="52" t="s">
        <v>132</v>
      </c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3"/>
      <c r="AJ58" s="49"/>
      <c r="AK58" s="9"/>
      <c r="AL58" s="58"/>
    </row>
    <row r="59" spans="1:38" ht="22.5" x14ac:dyDescent="0.15">
      <c r="A59" s="54"/>
      <c r="B59" s="54"/>
      <c r="F59" s="50" t="s">
        <v>151</v>
      </c>
      <c r="G59" s="55" t="s">
        <v>152</v>
      </c>
      <c r="H59" s="52" t="s">
        <v>40</v>
      </c>
      <c r="I59" s="52" t="s">
        <v>40</v>
      </c>
      <c r="J59" s="52" t="s">
        <v>40</v>
      </c>
      <c r="K59" s="52" t="s">
        <v>40</v>
      </c>
      <c r="L59" s="52" t="s">
        <v>40</v>
      </c>
      <c r="M59" s="52" t="s">
        <v>40</v>
      </c>
      <c r="N59" s="52" t="s">
        <v>40</v>
      </c>
      <c r="O59" s="52" t="s">
        <v>40</v>
      </c>
      <c r="P59" s="52" t="s">
        <v>40</v>
      </c>
      <c r="Q59" s="52" t="s">
        <v>40</v>
      </c>
      <c r="R59" s="52" t="s">
        <v>40</v>
      </c>
      <c r="S59" s="52" t="s">
        <v>40</v>
      </c>
      <c r="T59" s="52" t="s">
        <v>40</v>
      </c>
      <c r="U59" s="52" t="s">
        <v>40</v>
      </c>
      <c r="V59" s="52" t="s">
        <v>40</v>
      </c>
      <c r="W59" s="52" t="s">
        <v>40</v>
      </c>
      <c r="X59" s="52" t="s">
        <v>40</v>
      </c>
      <c r="Y59" s="52" t="s">
        <v>40</v>
      </c>
      <c r="Z59" s="52" t="s">
        <v>40</v>
      </c>
      <c r="AA59" s="52" t="s">
        <v>40</v>
      </c>
      <c r="AB59" s="52" t="s">
        <v>40</v>
      </c>
      <c r="AC59" s="52" t="s">
        <v>40</v>
      </c>
      <c r="AD59" s="52" t="s">
        <v>40</v>
      </c>
      <c r="AE59" s="52" t="s">
        <v>40</v>
      </c>
      <c r="AF59" s="52" t="s">
        <v>40</v>
      </c>
      <c r="AG59" s="52" t="s">
        <v>40</v>
      </c>
      <c r="AH59" s="52" t="s">
        <v>40</v>
      </c>
      <c r="AI59" s="53"/>
      <c r="AJ59" s="49"/>
      <c r="AK59" s="9"/>
      <c r="AL59" s="58"/>
    </row>
    <row r="60" spans="1:38" ht="18.75" x14ac:dyDescent="0.15">
      <c r="A60" s="54"/>
      <c r="B60" s="54"/>
      <c r="F60" s="50" t="s">
        <v>153</v>
      </c>
      <c r="G60" s="56" t="s">
        <v>111</v>
      </c>
      <c r="H60" s="52" t="s">
        <v>132</v>
      </c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3"/>
      <c r="AJ60" s="49"/>
      <c r="AK60" s="9"/>
      <c r="AL60" s="58"/>
    </row>
    <row r="61" spans="1:38" ht="18.75" x14ac:dyDescent="0.15">
      <c r="A61" s="54"/>
      <c r="B61" s="54"/>
      <c r="F61" s="50" t="s">
        <v>154</v>
      </c>
      <c r="G61" s="56" t="s">
        <v>114</v>
      </c>
      <c r="H61" s="52" t="s">
        <v>132</v>
      </c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3"/>
      <c r="AJ61" s="49"/>
      <c r="AK61" s="9"/>
      <c r="AL61" s="58"/>
    </row>
    <row r="62" spans="1:38" ht="18.75" x14ac:dyDescent="0.15">
      <c r="A62" s="54"/>
      <c r="B62" s="54"/>
      <c r="F62" s="50" t="s">
        <v>155</v>
      </c>
      <c r="G62" s="55" t="s">
        <v>156</v>
      </c>
      <c r="H62" s="52" t="s">
        <v>40</v>
      </c>
      <c r="I62" s="52" t="s">
        <v>40</v>
      </c>
      <c r="J62" s="52" t="s">
        <v>40</v>
      </c>
      <c r="K62" s="52" t="s">
        <v>40</v>
      </c>
      <c r="L62" s="52" t="s">
        <v>40</v>
      </c>
      <c r="M62" s="52" t="s">
        <v>40</v>
      </c>
      <c r="N62" s="52" t="s">
        <v>40</v>
      </c>
      <c r="O62" s="52" t="s">
        <v>40</v>
      </c>
      <c r="P62" s="52" t="s">
        <v>40</v>
      </c>
      <c r="Q62" s="52" t="s">
        <v>40</v>
      </c>
      <c r="R62" s="52" t="s">
        <v>40</v>
      </c>
      <c r="S62" s="52" t="s">
        <v>40</v>
      </c>
      <c r="T62" s="52" t="s">
        <v>40</v>
      </c>
      <c r="U62" s="52" t="s">
        <v>40</v>
      </c>
      <c r="V62" s="52" t="s">
        <v>40</v>
      </c>
      <c r="W62" s="52" t="s">
        <v>40</v>
      </c>
      <c r="X62" s="52" t="s">
        <v>40</v>
      </c>
      <c r="Y62" s="52" t="s">
        <v>40</v>
      </c>
      <c r="Z62" s="52" t="s">
        <v>40</v>
      </c>
      <c r="AA62" s="52" t="s">
        <v>40</v>
      </c>
      <c r="AB62" s="52" t="s">
        <v>40</v>
      </c>
      <c r="AC62" s="52" t="s">
        <v>40</v>
      </c>
      <c r="AD62" s="52" t="s">
        <v>40</v>
      </c>
      <c r="AE62" s="52" t="s">
        <v>40</v>
      </c>
      <c r="AF62" s="52" t="s">
        <v>40</v>
      </c>
      <c r="AG62" s="52" t="s">
        <v>40</v>
      </c>
      <c r="AH62" s="52" t="s">
        <v>40</v>
      </c>
      <c r="AI62" s="53"/>
      <c r="AJ62" s="49"/>
      <c r="AK62" s="9"/>
      <c r="AL62" s="58"/>
    </row>
    <row r="63" spans="1:38" ht="18.75" x14ac:dyDescent="0.15">
      <c r="A63" s="54"/>
      <c r="B63" s="54"/>
      <c r="F63" s="50" t="s">
        <v>157</v>
      </c>
      <c r="G63" s="56" t="s">
        <v>111</v>
      </c>
      <c r="H63" s="52" t="s">
        <v>132</v>
      </c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3"/>
      <c r="AJ63" s="49"/>
      <c r="AK63" s="9"/>
      <c r="AL63" s="58"/>
    </row>
    <row r="64" spans="1:38" ht="18.75" x14ac:dyDescent="0.15">
      <c r="A64" s="54"/>
      <c r="B64" s="54"/>
      <c r="F64" s="50" t="s">
        <v>158</v>
      </c>
      <c r="G64" s="56" t="s">
        <v>114</v>
      </c>
      <c r="H64" s="52" t="s">
        <v>132</v>
      </c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3"/>
      <c r="AJ64" s="49"/>
      <c r="AK64" s="9"/>
      <c r="AL64" s="58"/>
    </row>
    <row r="65" spans="1:38" ht="22.5" x14ac:dyDescent="0.15">
      <c r="A65" s="54"/>
      <c r="B65" s="54"/>
      <c r="F65" s="50" t="s">
        <v>159</v>
      </c>
      <c r="G65" s="55" t="s">
        <v>160</v>
      </c>
      <c r="H65" s="52" t="s">
        <v>40</v>
      </c>
      <c r="I65" s="52" t="s">
        <v>40</v>
      </c>
      <c r="J65" s="52" t="s">
        <v>40</v>
      </c>
      <c r="K65" s="52" t="s">
        <v>40</v>
      </c>
      <c r="L65" s="52" t="s">
        <v>40</v>
      </c>
      <c r="M65" s="52" t="s">
        <v>40</v>
      </c>
      <c r="N65" s="52" t="s">
        <v>40</v>
      </c>
      <c r="O65" s="52" t="s">
        <v>40</v>
      </c>
      <c r="P65" s="52" t="s">
        <v>40</v>
      </c>
      <c r="Q65" s="52" t="s">
        <v>40</v>
      </c>
      <c r="R65" s="52" t="s">
        <v>40</v>
      </c>
      <c r="S65" s="52" t="s">
        <v>40</v>
      </c>
      <c r="T65" s="52" t="s">
        <v>40</v>
      </c>
      <c r="U65" s="52" t="s">
        <v>40</v>
      </c>
      <c r="V65" s="52" t="s">
        <v>40</v>
      </c>
      <c r="W65" s="52" t="s">
        <v>40</v>
      </c>
      <c r="X65" s="52" t="s">
        <v>40</v>
      </c>
      <c r="Y65" s="52" t="s">
        <v>40</v>
      </c>
      <c r="Z65" s="52" t="s">
        <v>40</v>
      </c>
      <c r="AA65" s="52" t="s">
        <v>40</v>
      </c>
      <c r="AB65" s="52" t="s">
        <v>40</v>
      </c>
      <c r="AC65" s="52" t="s">
        <v>40</v>
      </c>
      <c r="AD65" s="52" t="s">
        <v>40</v>
      </c>
      <c r="AE65" s="52" t="s">
        <v>40</v>
      </c>
      <c r="AF65" s="52" t="s">
        <v>40</v>
      </c>
      <c r="AG65" s="52" t="s">
        <v>40</v>
      </c>
      <c r="AH65" s="52" t="s">
        <v>40</v>
      </c>
      <c r="AI65" s="53"/>
      <c r="AJ65" s="49"/>
      <c r="AK65" s="9"/>
      <c r="AL65" s="58"/>
    </row>
    <row r="66" spans="1:38" ht="18.75" x14ac:dyDescent="0.15">
      <c r="A66" s="54"/>
      <c r="B66" s="54"/>
      <c r="F66" s="50" t="s">
        <v>161</v>
      </c>
      <c r="G66" s="56" t="s">
        <v>111</v>
      </c>
      <c r="H66" s="52" t="s">
        <v>132</v>
      </c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3"/>
      <c r="AJ66" s="49"/>
      <c r="AK66" s="9"/>
      <c r="AL66" s="58"/>
    </row>
    <row r="67" spans="1:38" ht="18.75" x14ac:dyDescent="0.15">
      <c r="A67" s="54"/>
      <c r="B67" s="54"/>
      <c r="F67" s="50" t="s">
        <v>162</v>
      </c>
      <c r="G67" s="56" t="s">
        <v>114</v>
      </c>
      <c r="H67" s="52" t="s">
        <v>132</v>
      </c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3"/>
      <c r="AJ67" s="49"/>
      <c r="AK67" s="9"/>
      <c r="AL67" s="58"/>
    </row>
    <row r="68" spans="1:38" ht="18.75" x14ac:dyDescent="0.15">
      <c r="A68" s="54"/>
      <c r="B68" s="54"/>
      <c r="F68" s="50" t="s">
        <v>163</v>
      </c>
      <c r="G68" s="55" t="s">
        <v>164</v>
      </c>
      <c r="H68" s="52" t="s">
        <v>40</v>
      </c>
      <c r="I68" s="52" t="s">
        <v>40</v>
      </c>
      <c r="J68" s="52" t="s">
        <v>40</v>
      </c>
      <c r="K68" s="52" t="s">
        <v>40</v>
      </c>
      <c r="L68" s="52" t="s">
        <v>40</v>
      </c>
      <c r="M68" s="52" t="s">
        <v>40</v>
      </c>
      <c r="N68" s="52" t="s">
        <v>40</v>
      </c>
      <c r="O68" s="52" t="s">
        <v>40</v>
      </c>
      <c r="P68" s="52" t="s">
        <v>40</v>
      </c>
      <c r="Q68" s="52" t="s">
        <v>40</v>
      </c>
      <c r="R68" s="52" t="s">
        <v>40</v>
      </c>
      <c r="S68" s="52" t="s">
        <v>40</v>
      </c>
      <c r="T68" s="52" t="s">
        <v>40</v>
      </c>
      <c r="U68" s="52" t="s">
        <v>40</v>
      </c>
      <c r="V68" s="52" t="s">
        <v>40</v>
      </c>
      <c r="W68" s="52" t="s">
        <v>40</v>
      </c>
      <c r="X68" s="52" t="s">
        <v>40</v>
      </c>
      <c r="Y68" s="52" t="s">
        <v>40</v>
      </c>
      <c r="Z68" s="52" t="s">
        <v>40</v>
      </c>
      <c r="AA68" s="52" t="s">
        <v>40</v>
      </c>
      <c r="AB68" s="52" t="s">
        <v>40</v>
      </c>
      <c r="AC68" s="52" t="s">
        <v>40</v>
      </c>
      <c r="AD68" s="52" t="s">
        <v>40</v>
      </c>
      <c r="AE68" s="52" t="s">
        <v>40</v>
      </c>
      <c r="AF68" s="52" t="s">
        <v>40</v>
      </c>
      <c r="AG68" s="52" t="s">
        <v>40</v>
      </c>
      <c r="AH68" s="52" t="s">
        <v>40</v>
      </c>
      <c r="AI68" s="53"/>
      <c r="AJ68" s="49"/>
      <c r="AK68" s="9"/>
      <c r="AL68" s="58"/>
    </row>
    <row r="69" spans="1:38" ht="18.75" x14ac:dyDescent="0.15">
      <c r="A69" s="54"/>
      <c r="B69" s="54"/>
      <c r="F69" s="50" t="s">
        <v>165</v>
      </c>
      <c r="G69" s="56" t="s">
        <v>111</v>
      </c>
      <c r="H69" s="52" t="s">
        <v>166</v>
      </c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3"/>
      <c r="AJ69" s="49"/>
      <c r="AK69" s="9"/>
      <c r="AL69" s="58"/>
    </row>
    <row r="70" spans="1:38" ht="18.75" x14ac:dyDescent="0.15">
      <c r="A70" s="54"/>
      <c r="B70" s="54"/>
      <c r="F70" s="50" t="s">
        <v>167</v>
      </c>
      <c r="G70" s="56" t="s">
        <v>114</v>
      </c>
      <c r="H70" s="52" t="s">
        <v>166</v>
      </c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3"/>
      <c r="AJ70" s="49"/>
      <c r="AK70" s="9"/>
      <c r="AL70" s="58"/>
    </row>
    <row r="71" spans="1:38" ht="18.75" x14ac:dyDescent="0.15">
      <c r="A71" s="54"/>
      <c r="B71" s="54"/>
      <c r="F71" s="50" t="s">
        <v>168</v>
      </c>
      <c r="G71" s="55" t="s">
        <v>169</v>
      </c>
      <c r="H71" s="52" t="s">
        <v>40</v>
      </c>
      <c r="I71" s="52" t="s">
        <v>40</v>
      </c>
      <c r="J71" s="52" t="s">
        <v>40</v>
      </c>
      <c r="K71" s="52" t="s">
        <v>40</v>
      </c>
      <c r="L71" s="52" t="s">
        <v>40</v>
      </c>
      <c r="M71" s="52" t="s">
        <v>40</v>
      </c>
      <c r="N71" s="52" t="s">
        <v>40</v>
      </c>
      <c r="O71" s="52" t="s">
        <v>40</v>
      </c>
      <c r="P71" s="52" t="s">
        <v>40</v>
      </c>
      <c r="Q71" s="52" t="s">
        <v>40</v>
      </c>
      <c r="R71" s="52" t="s">
        <v>40</v>
      </c>
      <c r="S71" s="52" t="s">
        <v>40</v>
      </c>
      <c r="T71" s="52" t="s">
        <v>40</v>
      </c>
      <c r="U71" s="52" t="s">
        <v>40</v>
      </c>
      <c r="V71" s="52" t="s">
        <v>40</v>
      </c>
      <c r="W71" s="52" t="s">
        <v>40</v>
      </c>
      <c r="X71" s="52" t="s">
        <v>40</v>
      </c>
      <c r="Y71" s="52" t="s">
        <v>40</v>
      </c>
      <c r="Z71" s="52" t="s">
        <v>40</v>
      </c>
      <c r="AA71" s="52" t="s">
        <v>40</v>
      </c>
      <c r="AB71" s="52" t="s">
        <v>40</v>
      </c>
      <c r="AC71" s="52" t="s">
        <v>40</v>
      </c>
      <c r="AD71" s="52" t="s">
        <v>40</v>
      </c>
      <c r="AE71" s="52" t="s">
        <v>40</v>
      </c>
      <c r="AF71" s="52" t="s">
        <v>40</v>
      </c>
      <c r="AG71" s="52" t="s">
        <v>40</v>
      </c>
      <c r="AH71" s="52" t="s">
        <v>40</v>
      </c>
      <c r="AI71" s="53"/>
      <c r="AJ71" s="49"/>
      <c r="AK71" s="9"/>
      <c r="AL71" s="58"/>
    </row>
    <row r="72" spans="1:38" ht="18.75" x14ac:dyDescent="0.15">
      <c r="A72" s="54"/>
      <c r="B72" s="54"/>
      <c r="F72" s="50" t="s">
        <v>170</v>
      </c>
      <c r="G72" s="56" t="s">
        <v>111</v>
      </c>
      <c r="H72" s="52" t="s">
        <v>171</v>
      </c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3"/>
      <c r="AJ72" s="49"/>
      <c r="AK72" s="9"/>
      <c r="AL72" s="58"/>
    </row>
    <row r="73" spans="1:38" ht="18.75" x14ac:dyDescent="0.15">
      <c r="A73" s="54"/>
      <c r="B73" s="54"/>
      <c r="F73" s="50" t="s">
        <v>172</v>
      </c>
      <c r="G73" s="56" t="s">
        <v>114</v>
      </c>
      <c r="H73" s="52" t="s">
        <v>171</v>
      </c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3"/>
      <c r="AJ73" s="49"/>
      <c r="AK73" s="9"/>
      <c r="AL73" s="58"/>
    </row>
    <row r="74" spans="1:38" ht="18.75" x14ac:dyDescent="0.15">
      <c r="A74" s="54"/>
      <c r="B74" s="54"/>
      <c r="F74" s="50" t="s">
        <v>173</v>
      </c>
      <c r="G74" s="55" t="s">
        <v>174</v>
      </c>
      <c r="H74" s="52" t="s">
        <v>40</v>
      </c>
      <c r="I74" s="52" t="s">
        <v>40</v>
      </c>
      <c r="J74" s="52" t="s">
        <v>40</v>
      </c>
      <c r="K74" s="52" t="s">
        <v>40</v>
      </c>
      <c r="L74" s="52" t="s">
        <v>40</v>
      </c>
      <c r="M74" s="52" t="s">
        <v>40</v>
      </c>
      <c r="N74" s="52" t="s">
        <v>40</v>
      </c>
      <c r="O74" s="52" t="s">
        <v>40</v>
      </c>
      <c r="P74" s="52" t="s">
        <v>40</v>
      </c>
      <c r="Q74" s="52" t="s">
        <v>40</v>
      </c>
      <c r="R74" s="52" t="s">
        <v>40</v>
      </c>
      <c r="S74" s="52" t="s">
        <v>40</v>
      </c>
      <c r="T74" s="52" t="s">
        <v>40</v>
      </c>
      <c r="U74" s="52" t="s">
        <v>40</v>
      </c>
      <c r="V74" s="52" t="s">
        <v>40</v>
      </c>
      <c r="W74" s="52" t="s">
        <v>40</v>
      </c>
      <c r="X74" s="52" t="s">
        <v>40</v>
      </c>
      <c r="Y74" s="52" t="s">
        <v>40</v>
      </c>
      <c r="Z74" s="52" t="s">
        <v>40</v>
      </c>
      <c r="AA74" s="52" t="s">
        <v>40</v>
      </c>
      <c r="AB74" s="52" t="s">
        <v>40</v>
      </c>
      <c r="AC74" s="52" t="s">
        <v>40</v>
      </c>
      <c r="AD74" s="52" t="s">
        <v>40</v>
      </c>
      <c r="AE74" s="52" t="s">
        <v>40</v>
      </c>
      <c r="AF74" s="52" t="s">
        <v>40</v>
      </c>
      <c r="AG74" s="52" t="s">
        <v>40</v>
      </c>
      <c r="AH74" s="52" t="s">
        <v>40</v>
      </c>
      <c r="AI74" s="53"/>
      <c r="AJ74" s="49"/>
      <c r="AK74" s="9"/>
      <c r="AL74" s="58"/>
    </row>
    <row r="75" spans="1:38" ht="18.75" x14ac:dyDescent="0.15">
      <c r="A75" s="54"/>
      <c r="B75" s="54"/>
      <c r="F75" s="50" t="s">
        <v>175</v>
      </c>
      <c r="G75" s="56" t="s">
        <v>111</v>
      </c>
      <c r="H75" s="52" t="s">
        <v>171</v>
      </c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3"/>
      <c r="AJ75" s="49"/>
      <c r="AK75" s="9"/>
      <c r="AL75" s="58"/>
    </row>
    <row r="76" spans="1:38" ht="18.75" x14ac:dyDescent="0.15">
      <c r="A76" s="54"/>
      <c r="B76" s="54"/>
      <c r="F76" s="50" t="s">
        <v>176</v>
      </c>
      <c r="G76" s="56" t="s">
        <v>114</v>
      </c>
      <c r="H76" s="52" t="s">
        <v>171</v>
      </c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3"/>
      <c r="AJ76" s="49"/>
      <c r="AK76" s="9"/>
      <c r="AL76" s="58"/>
    </row>
    <row r="77" spans="1:38" ht="18.75" x14ac:dyDescent="0.15">
      <c r="A77" s="54"/>
      <c r="B77" s="54"/>
      <c r="F77" s="50" t="s">
        <v>177</v>
      </c>
      <c r="G77" s="55" t="s">
        <v>178</v>
      </c>
      <c r="H77" s="52" t="s">
        <v>40</v>
      </c>
      <c r="I77" s="52" t="s">
        <v>40</v>
      </c>
      <c r="J77" s="52" t="s">
        <v>40</v>
      </c>
      <c r="K77" s="52" t="s">
        <v>40</v>
      </c>
      <c r="L77" s="52" t="s">
        <v>40</v>
      </c>
      <c r="M77" s="52" t="s">
        <v>40</v>
      </c>
      <c r="N77" s="52" t="s">
        <v>40</v>
      </c>
      <c r="O77" s="52" t="s">
        <v>40</v>
      </c>
      <c r="P77" s="52" t="s">
        <v>40</v>
      </c>
      <c r="Q77" s="52" t="s">
        <v>40</v>
      </c>
      <c r="R77" s="52" t="s">
        <v>40</v>
      </c>
      <c r="S77" s="52" t="s">
        <v>40</v>
      </c>
      <c r="T77" s="52" t="s">
        <v>40</v>
      </c>
      <c r="U77" s="52" t="s">
        <v>40</v>
      </c>
      <c r="V77" s="52" t="s">
        <v>40</v>
      </c>
      <c r="W77" s="52" t="s">
        <v>40</v>
      </c>
      <c r="X77" s="52" t="s">
        <v>40</v>
      </c>
      <c r="Y77" s="52" t="s">
        <v>40</v>
      </c>
      <c r="Z77" s="52" t="s">
        <v>40</v>
      </c>
      <c r="AA77" s="52" t="s">
        <v>40</v>
      </c>
      <c r="AB77" s="52" t="s">
        <v>40</v>
      </c>
      <c r="AC77" s="52" t="s">
        <v>40</v>
      </c>
      <c r="AD77" s="52" t="s">
        <v>40</v>
      </c>
      <c r="AE77" s="52" t="s">
        <v>40</v>
      </c>
      <c r="AF77" s="52" t="s">
        <v>40</v>
      </c>
      <c r="AG77" s="52" t="s">
        <v>40</v>
      </c>
      <c r="AH77" s="52" t="s">
        <v>40</v>
      </c>
      <c r="AI77" s="53"/>
      <c r="AJ77" s="49"/>
      <c r="AK77" s="9"/>
      <c r="AL77" s="58"/>
    </row>
    <row r="78" spans="1:38" ht="18.75" x14ac:dyDescent="0.15">
      <c r="A78" s="54"/>
      <c r="B78" s="54"/>
      <c r="F78" s="50" t="s">
        <v>179</v>
      </c>
      <c r="G78" s="56" t="s">
        <v>111</v>
      </c>
      <c r="H78" s="52" t="s">
        <v>180</v>
      </c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3"/>
      <c r="AJ78" s="49"/>
      <c r="AK78" s="9" t="s">
        <v>181</v>
      </c>
      <c r="AL78" s="58"/>
    </row>
    <row r="79" spans="1:38" ht="18.75" x14ac:dyDescent="0.15">
      <c r="A79" s="54"/>
      <c r="B79" s="54"/>
      <c r="F79" s="50" t="s">
        <v>182</v>
      </c>
      <c r="G79" s="56" t="s">
        <v>114</v>
      </c>
      <c r="H79" s="52" t="s">
        <v>180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3"/>
      <c r="AJ79" s="49"/>
      <c r="AK79" s="9" t="s">
        <v>183</v>
      </c>
      <c r="AL79" s="58"/>
    </row>
    <row r="80" spans="1:38" ht="18.75" x14ac:dyDescent="0.15">
      <c r="A80" s="54"/>
      <c r="B80" s="54"/>
      <c r="F80" s="50" t="s">
        <v>184</v>
      </c>
      <c r="G80" s="55" t="s">
        <v>185</v>
      </c>
      <c r="H80" s="52" t="s">
        <v>40</v>
      </c>
      <c r="I80" s="52" t="s">
        <v>40</v>
      </c>
      <c r="J80" s="52" t="s">
        <v>40</v>
      </c>
      <c r="K80" s="52" t="s">
        <v>40</v>
      </c>
      <c r="L80" s="52" t="s">
        <v>40</v>
      </c>
      <c r="M80" s="52" t="s">
        <v>40</v>
      </c>
      <c r="N80" s="52" t="s">
        <v>40</v>
      </c>
      <c r="O80" s="52" t="s">
        <v>40</v>
      </c>
      <c r="P80" s="52" t="s">
        <v>40</v>
      </c>
      <c r="Q80" s="52" t="s">
        <v>40</v>
      </c>
      <c r="R80" s="52" t="s">
        <v>40</v>
      </c>
      <c r="S80" s="52" t="s">
        <v>40</v>
      </c>
      <c r="T80" s="52" t="s">
        <v>40</v>
      </c>
      <c r="U80" s="52" t="s">
        <v>40</v>
      </c>
      <c r="V80" s="52" t="s">
        <v>40</v>
      </c>
      <c r="W80" s="52" t="s">
        <v>40</v>
      </c>
      <c r="X80" s="52" t="s">
        <v>40</v>
      </c>
      <c r="Y80" s="52" t="s">
        <v>40</v>
      </c>
      <c r="Z80" s="52" t="s">
        <v>40</v>
      </c>
      <c r="AA80" s="52" t="s">
        <v>40</v>
      </c>
      <c r="AB80" s="52" t="s">
        <v>40</v>
      </c>
      <c r="AC80" s="52" t="s">
        <v>40</v>
      </c>
      <c r="AD80" s="52" t="s">
        <v>40</v>
      </c>
      <c r="AE80" s="52" t="s">
        <v>40</v>
      </c>
      <c r="AF80" s="52" t="s">
        <v>40</v>
      </c>
      <c r="AG80" s="52" t="s">
        <v>40</v>
      </c>
      <c r="AH80" s="52" t="s">
        <v>40</v>
      </c>
      <c r="AI80" s="53"/>
      <c r="AJ80" s="49"/>
      <c r="AK80" s="9"/>
      <c r="AL80" s="58"/>
    </row>
    <row r="81" spans="1:38" ht="18.75" x14ac:dyDescent="0.15">
      <c r="A81" s="54"/>
      <c r="B81" s="54"/>
      <c r="F81" s="50" t="s">
        <v>186</v>
      </c>
      <c r="G81" s="56" t="s">
        <v>111</v>
      </c>
      <c r="H81" s="52" t="s">
        <v>187</v>
      </c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3"/>
      <c r="AJ81" s="49"/>
      <c r="AK81" s="9" t="s">
        <v>188</v>
      </c>
      <c r="AL81" s="58"/>
    </row>
    <row r="82" spans="1:38" ht="18.75" x14ac:dyDescent="0.15">
      <c r="A82" s="54"/>
      <c r="B82" s="54"/>
      <c r="F82" s="50" t="s">
        <v>189</v>
      </c>
      <c r="G82" s="56" t="s">
        <v>114</v>
      </c>
      <c r="H82" s="52" t="s">
        <v>187</v>
      </c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3"/>
      <c r="AJ82" s="49"/>
      <c r="AK82" s="9" t="s">
        <v>190</v>
      </c>
      <c r="AL82" s="58"/>
    </row>
    <row r="83" spans="1:38" ht="18.75" x14ac:dyDescent="0.15">
      <c r="A83" s="54"/>
      <c r="B83" s="54"/>
      <c r="F83" s="50" t="s">
        <v>191</v>
      </c>
      <c r="G83" s="55" t="s">
        <v>192</v>
      </c>
      <c r="H83" s="52" t="s">
        <v>40</v>
      </c>
      <c r="I83" s="52" t="s">
        <v>40</v>
      </c>
      <c r="J83" s="52" t="s">
        <v>40</v>
      </c>
      <c r="K83" s="52" t="s">
        <v>40</v>
      </c>
      <c r="L83" s="52" t="s">
        <v>40</v>
      </c>
      <c r="M83" s="52" t="s">
        <v>40</v>
      </c>
      <c r="N83" s="52" t="s">
        <v>40</v>
      </c>
      <c r="O83" s="52" t="s">
        <v>40</v>
      </c>
      <c r="P83" s="52" t="s">
        <v>40</v>
      </c>
      <c r="Q83" s="52" t="s">
        <v>40</v>
      </c>
      <c r="R83" s="52" t="s">
        <v>40</v>
      </c>
      <c r="S83" s="52" t="s">
        <v>40</v>
      </c>
      <c r="T83" s="52" t="s">
        <v>40</v>
      </c>
      <c r="U83" s="52" t="s">
        <v>40</v>
      </c>
      <c r="V83" s="52" t="s">
        <v>40</v>
      </c>
      <c r="W83" s="52" t="s">
        <v>40</v>
      </c>
      <c r="X83" s="52" t="s">
        <v>40</v>
      </c>
      <c r="Y83" s="52" t="s">
        <v>40</v>
      </c>
      <c r="Z83" s="52" t="s">
        <v>40</v>
      </c>
      <c r="AA83" s="52" t="s">
        <v>40</v>
      </c>
      <c r="AB83" s="52" t="s">
        <v>40</v>
      </c>
      <c r="AC83" s="52" t="s">
        <v>40</v>
      </c>
      <c r="AD83" s="52" t="s">
        <v>40</v>
      </c>
      <c r="AE83" s="52" t="s">
        <v>40</v>
      </c>
      <c r="AF83" s="52" t="s">
        <v>40</v>
      </c>
      <c r="AG83" s="52" t="s">
        <v>40</v>
      </c>
      <c r="AH83" s="52" t="s">
        <v>40</v>
      </c>
      <c r="AI83" s="53"/>
      <c r="AJ83" s="49"/>
      <c r="AK83" s="9" t="s">
        <v>193</v>
      </c>
      <c r="AL83" s="58"/>
    </row>
    <row r="84" spans="1:38" ht="22.5" x14ac:dyDescent="0.15">
      <c r="A84" s="54"/>
      <c r="B84" s="54"/>
      <c r="F84" s="50" t="s">
        <v>194</v>
      </c>
      <c r="G84" s="56" t="s">
        <v>111</v>
      </c>
      <c r="H84" s="52" t="s">
        <v>195</v>
      </c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3"/>
      <c r="AJ84" s="49"/>
      <c r="AK84" s="9" t="s">
        <v>196</v>
      </c>
      <c r="AL84" s="58"/>
    </row>
    <row r="85" spans="1:38" ht="22.5" x14ac:dyDescent="0.15">
      <c r="A85" s="54"/>
      <c r="B85" s="54"/>
      <c r="F85" s="50" t="s">
        <v>197</v>
      </c>
      <c r="G85" s="56" t="s">
        <v>114</v>
      </c>
      <c r="H85" s="52" t="s">
        <v>195</v>
      </c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3"/>
      <c r="AJ85" s="49"/>
      <c r="AK85" s="9" t="s">
        <v>198</v>
      </c>
      <c r="AL85" s="58"/>
    </row>
    <row r="86" spans="1:38" ht="18.75" hidden="1" x14ac:dyDescent="0.15">
      <c r="A86" s="54"/>
      <c r="B86" s="91" t="s">
        <v>191</v>
      </c>
      <c r="F86" s="50" t="str">
        <f>B86</f>
        <v>9.16</v>
      </c>
      <c r="G86" s="59"/>
      <c r="H86" s="60"/>
      <c r="I86" s="52" t="s">
        <v>40</v>
      </c>
      <c r="J86" s="52" t="s">
        <v>40</v>
      </c>
      <c r="K86" s="52" t="s">
        <v>40</v>
      </c>
      <c r="L86" s="52" t="s">
        <v>40</v>
      </c>
      <c r="M86" s="52" t="s">
        <v>40</v>
      </c>
      <c r="N86" s="52" t="s">
        <v>40</v>
      </c>
      <c r="O86" s="52" t="s">
        <v>40</v>
      </c>
      <c r="P86" s="52" t="s">
        <v>40</v>
      </c>
      <c r="Q86" s="52" t="s">
        <v>40</v>
      </c>
      <c r="R86" s="52" t="s">
        <v>40</v>
      </c>
      <c r="S86" s="52" t="s">
        <v>40</v>
      </c>
      <c r="T86" s="52" t="s">
        <v>40</v>
      </c>
      <c r="U86" s="52" t="s">
        <v>40</v>
      </c>
      <c r="V86" s="52" t="s">
        <v>40</v>
      </c>
      <c r="W86" s="52" t="s">
        <v>40</v>
      </c>
      <c r="X86" s="52" t="s">
        <v>40</v>
      </c>
      <c r="Y86" s="52" t="s">
        <v>40</v>
      </c>
      <c r="Z86" s="52" t="s">
        <v>40</v>
      </c>
      <c r="AA86" s="52" t="s">
        <v>40</v>
      </c>
      <c r="AB86" s="52" t="s">
        <v>40</v>
      </c>
      <c r="AC86" s="52" t="s">
        <v>40</v>
      </c>
      <c r="AD86" s="52" t="s">
        <v>40</v>
      </c>
      <c r="AE86" s="52" t="s">
        <v>40</v>
      </c>
      <c r="AF86" s="52" t="s">
        <v>40</v>
      </c>
      <c r="AG86" s="52" t="s">
        <v>40</v>
      </c>
      <c r="AH86" s="52" t="s">
        <v>40</v>
      </c>
      <c r="AI86" s="53"/>
      <c r="AJ86" s="49"/>
      <c r="AK86" s="9"/>
      <c r="AL86" s="58"/>
    </row>
    <row r="87" spans="1:38" ht="18.75" hidden="1" x14ac:dyDescent="0.15">
      <c r="A87" s="54"/>
      <c r="B87" s="91"/>
      <c r="F87" s="61" t="str">
        <f>B86&amp;".1"</f>
        <v>9.16.1</v>
      </c>
      <c r="G87" s="56" t="s">
        <v>111</v>
      </c>
      <c r="H87" s="61" t="str">
        <f>IF(H86="","x",H86)</f>
        <v>x</v>
      </c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3"/>
      <c r="AJ87" s="49"/>
      <c r="AK87" s="9"/>
      <c r="AL87" s="58"/>
    </row>
    <row r="88" spans="1:38" ht="18.75" hidden="1" x14ac:dyDescent="0.15">
      <c r="A88" s="54"/>
      <c r="B88" s="91"/>
      <c r="F88" s="61" t="str">
        <f>B86&amp;".2"</f>
        <v>9.16.2</v>
      </c>
      <c r="G88" s="56" t="s">
        <v>114</v>
      </c>
      <c r="H88" s="61" t="str">
        <f>IF(H86="","x",H86)</f>
        <v>x</v>
      </c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3"/>
      <c r="AJ88" s="49"/>
      <c r="AK88" s="9"/>
      <c r="AL88" s="58"/>
    </row>
    <row r="89" spans="1:38" ht="18.75" x14ac:dyDescent="0.15">
      <c r="F89" s="62"/>
      <c r="G89" s="63" t="s">
        <v>199</v>
      </c>
      <c r="H89" s="63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41"/>
      <c r="AJ89" s="49"/>
      <c r="AK89" s="9"/>
      <c r="AL89" s="58"/>
    </row>
    <row r="90" spans="1:38" ht="22.5" x14ac:dyDescent="0.15">
      <c r="B90" s="2" t="s">
        <v>200</v>
      </c>
      <c r="F90" s="19" t="s">
        <v>201</v>
      </c>
      <c r="G90" s="20" t="s">
        <v>202</v>
      </c>
      <c r="H90" s="21" t="s">
        <v>40</v>
      </c>
      <c r="I90" s="21" t="s">
        <v>40</v>
      </c>
      <c r="J90" s="21" t="s">
        <v>40</v>
      </c>
      <c r="K90" s="21" t="s">
        <v>40</v>
      </c>
      <c r="L90" s="21" t="s">
        <v>40</v>
      </c>
      <c r="M90" s="21" t="s">
        <v>40</v>
      </c>
      <c r="N90" s="21" t="s">
        <v>40</v>
      </c>
      <c r="O90" s="21" t="s">
        <v>40</v>
      </c>
      <c r="P90" s="21" t="s">
        <v>40</v>
      </c>
      <c r="Q90" s="21" t="s">
        <v>40</v>
      </c>
      <c r="R90" s="21" t="s">
        <v>40</v>
      </c>
      <c r="S90" s="21" t="s">
        <v>40</v>
      </c>
      <c r="T90" s="21" t="s">
        <v>40</v>
      </c>
      <c r="U90" s="21" t="s">
        <v>40</v>
      </c>
      <c r="V90" s="21" t="s">
        <v>40</v>
      </c>
      <c r="W90" s="21" t="s">
        <v>40</v>
      </c>
      <c r="X90" s="21" t="s">
        <v>40</v>
      </c>
      <c r="Y90" s="21" t="s">
        <v>40</v>
      </c>
      <c r="Z90" s="21" t="s">
        <v>40</v>
      </c>
      <c r="AA90" s="21" t="s">
        <v>40</v>
      </c>
      <c r="AB90" s="21" t="s">
        <v>40</v>
      </c>
      <c r="AC90" s="21" t="s">
        <v>40</v>
      </c>
      <c r="AD90" s="21" t="s">
        <v>40</v>
      </c>
      <c r="AE90" s="21" t="s">
        <v>40</v>
      </c>
      <c r="AF90" s="21" t="s">
        <v>40</v>
      </c>
      <c r="AG90" s="21" t="s">
        <v>40</v>
      </c>
      <c r="AH90" s="21" t="s">
        <v>40</v>
      </c>
      <c r="AI90" s="65"/>
      <c r="AJ90" s="49"/>
      <c r="AK90" s="9"/>
      <c r="AL90" s="58"/>
    </row>
    <row r="91" spans="1:38" ht="22.5" x14ac:dyDescent="0.15">
      <c r="B91" s="91" t="s">
        <v>203</v>
      </c>
      <c r="F91" s="19" t="str">
        <f>B91</f>
        <v>10.0</v>
      </c>
      <c r="G91" s="26" t="s">
        <v>204</v>
      </c>
      <c r="H91" s="21" t="s">
        <v>91</v>
      </c>
      <c r="I91" s="28">
        <f>SUM(I92:I95)</f>
        <v>0</v>
      </c>
      <c r="J91" s="28">
        <f>SUM(J92:J95)</f>
        <v>0</v>
      </c>
      <c r="K91" s="28">
        <f t="shared" ref="K91:AH91" si="5">SUM(K92:K95)</f>
        <v>0</v>
      </c>
      <c r="L91" s="28">
        <f t="shared" si="5"/>
        <v>0</v>
      </c>
      <c r="M91" s="28">
        <f t="shared" si="5"/>
        <v>0</v>
      </c>
      <c r="N91" s="28">
        <f t="shared" si="5"/>
        <v>0</v>
      </c>
      <c r="O91" s="28">
        <f t="shared" si="5"/>
        <v>0</v>
      </c>
      <c r="P91" s="28">
        <f t="shared" si="5"/>
        <v>0</v>
      </c>
      <c r="Q91" s="28">
        <f t="shared" si="5"/>
        <v>0</v>
      </c>
      <c r="R91" s="28">
        <f t="shared" si="5"/>
        <v>0</v>
      </c>
      <c r="S91" s="28">
        <f t="shared" si="5"/>
        <v>0</v>
      </c>
      <c r="T91" s="28">
        <f t="shared" si="5"/>
        <v>0</v>
      </c>
      <c r="U91" s="28">
        <f t="shared" si="5"/>
        <v>0</v>
      </c>
      <c r="V91" s="28">
        <f t="shared" si="5"/>
        <v>0</v>
      </c>
      <c r="W91" s="28">
        <f t="shared" si="5"/>
        <v>0</v>
      </c>
      <c r="X91" s="28">
        <f t="shared" si="5"/>
        <v>0</v>
      </c>
      <c r="Y91" s="28">
        <f t="shared" si="5"/>
        <v>0</v>
      </c>
      <c r="Z91" s="28">
        <f t="shared" si="5"/>
        <v>0</v>
      </c>
      <c r="AA91" s="28">
        <f t="shared" si="5"/>
        <v>0</v>
      </c>
      <c r="AB91" s="28">
        <f t="shared" si="5"/>
        <v>0</v>
      </c>
      <c r="AC91" s="28">
        <f t="shared" si="5"/>
        <v>0</v>
      </c>
      <c r="AD91" s="28">
        <f t="shared" si="5"/>
        <v>0</v>
      </c>
      <c r="AE91" s="28">
        <f t="shared" si="5"/>
        <v>0</v>
      </c>
      <c r="AF91" s="28">
        <f t="shared" si="5"/>
        <v>0</v>
      </c>
      <c r="AG91" s="28">
        <f t="shared" si="5"/>
        <v>0</v>
      </c>
      <c r="AH91" s="28">
        <f t="shared" si="5"/>
        <v>0</v>
      </c>
      <c r="AI91" s="65"/>
      <c r="AJ91" s="49"/>
      <c r="AK91" s="9" t="s">
        <v>205</v>
      </c>
      <c r="AL91" s="58"/>
    </row>
    <row r="92" spans="1:38" ht="18.75" x14ac:dyDescent="0.15">
      <c r="B92" s="91"/>
      <c r="F92" s="45" t="str">
        <f>B91&amp;".1"</f>
        <v>10.0.1</v>
      </c>
      <c r="G92" s="66" t="s">
        <v>206</v>
      </c>
      <c r="H92" s="21" t="s">
        <v>91</v>
      </c>
      <c r="I92" s="28">
        <f t="shared" ref="I92:R95" si="6">SUMIF($G$96:$G$106,$G92,I$96:I$106)</f>
        <v>0</v>
      </c>
      <c r="J92" s="28">
        <f t="shared" si="6"/>
        <v>0</v>
      </c>
      <c r="K92" s="28">
        <f t="shared" si="6"/>
        <v>0</v>
      </c>
      <c r="L92" s="28">
        <f t="shared" si="6"/>
        <v>0</v>
      </c>
      <c r="M92" s="28">
        <f t="shared" si="6"/>
        <v>0</v>
      </c>
      <c r="N92" s="28">
        <f t="shared" si="6"/>
        <v>0</v>
      </c>
      <c r="O92" s="28">
        <f t="shared" si="6"/>
        <v>0</v>
      </c>
      <c r="P92" s="28">
        <f t="shared" si="6"/>
        <v>0</v>
      </c>
      <c r="Q92" s="28">
        <f t="shared" si="6"/>
        <v>0</v>
      </c>
      <c r="R92" s="28">
        <f t="shared" si="6"/>
        <v>0</v>
      </c>
      <c r="S92" s="28">
        <f t="shared" ref="S92:AB95" si="7">SUMIF($G$96:$G$106,$G92,S$96:S$106)</f>
        <v>0</v>
      </c>
      <c r="T92" s="28">
        <f t="shared" si="7"/>
        <v>0</v>
      </c>
      <c r="U92" s="28">
        <f t="shared" si="7"/>
        <v>0</v>
      </c>
      <c r="V92" s="28">
        <f t="shared" si="7"/>
        <v>0</v>
      </c>
      <c r="W92" s="28">
        <f t="shared" si="7"/>
        <v>0</v>
      </c>
      <c r="X92" s="28">
        <f t="shared" si="7"/>
        <v>0</v>
      </c>
      <c r="Y92" s="28">
        <f t="shared" si="7"/>
        <v>0</v>
      </c>
      <c r="Z92" s="28">
        <f t="shared" si="7"/>
        <v>0</v>
      </c>
      <c r="AA92" s="28">
        <f t="shared" si="7"/>
        <v>0</v>
      </c>
      <c r="AB92" s="28">
        <f t="shared" si="7"/>
        <v>0</v>
      </c>
      <c r="AC92" s="28">
        <f t="shared" ref="AC92:AH95" si="8">SUMIF($G$96:$G$106,$G92,AC$96:AC$106)</f>
        <v>0</v>
      </c>
      <c r="AD92" s="28">
        <f t="shared" si="8"/>
        <v>0</v>
      </c>
      <c r="AE92" s="28">
        <f t="shared" si="8"/>
        <v>0</v>
      </c>
      <c r="AF92" s="28">
        <f t="shared" si="8"/>
        <v>0</v>
      </c>
      <c r="AG92" s="28">
        <f t="shared" si="8"/>
        <v>0</v>
      </c>
      <c r="AH92" s="28">
        <f t="shared" si="8"/>
        <v>0</v>
      </c>
      <c r="AI92" s="65"/>
      <c r="AJ92" s="49"/>
      <c r="AK92" s="9" t="s">
        <v>207</v>
      </c>
      <c r="AL92" s="58"/>
    </row>
    <row r="93" spans="1:38" ht="18.75" x14ac:dyDescent="0.15">
      <c r="B93" s="91"/>
      <c r="F93" s="45" t="str">
        <f>B91&amp;".2"</f>
        <v>10.0.2</v>
      </c>
      <c r="G93" s="66" t="s">
        <v>208</v>
      </c>
      <c r="H93" s="21" t="s">
        <v>91</v>
      </c>
      <c r="I93" s="28">
        <f t="shared" si="6"/>
        <v>0</v>
      </c>
      <c r="J93" s="28">
        <f t="shared" si="6"/>
        <v>0</v>
      </c>
      <c r="K93" s="28">
        <f t="shared" si="6"/>
        <v>0</v>
      </c>
      <c r="L93" s="28">
        <f t="shared" si="6"/>
        <v>0</v>
      </c>
      <c r="M93" s="28">
        <f t="shared" si="6"/>
        <v>0</v>
      </c>
      <c r="N93" s="28">
        <f t="shared" si="6"/>
        <v>0</v>
      </c>
      <c r="O93" s="28">
        <f t="shared" si="6"/>
        <v>0</v>
      </c>
      <c r="P93" s="28">
        <f t="shared" si="6"/>
        <v>0</v>
      </c>
      <c r="Q93" s="28">
        <f t="shared" si="6"/>
        <v>0</v>
      </c>
      <c r="R93" s="28">
        <f t="shared" si="6"/>
        <v>0</v>
      </c>
      <c r="S93" s="28">
        <f t="shared" si="7"/>
        <v>0</v>
      </c>
      <c r="T93" s="28">
        <f t="shared" si="7"/>
        <v>0</v>
      </c>
      <c r="U93" s="28">
        <f t="shared" si="7"/>
        <v>0</v>
      </c>
      <c r="V93" s="28">
        <f t="shared" si="7"/>
        <v>0</v>
      </c>
      <c r="W93" s="28">
        <f t="shared" si="7"/>
        <v>0</v>
      </c>
      <c r="X93" s="28">
        <f t="shared" si="7"/>
        <v>0</v>
      </c>
      <c r="Y93" s="28">
        <f t="shared" si="7"/>
        <v>0</v>
      </c>
      <c r="Z93" s="28">
        <f t="shared" si="7"/>
        <v>0</v>
      </c>
      <c r="AA93" s="28">
        <f t="shared" si="7"/>
        <v>0</v>
      </c>
      <c r="AB93" s="28">
        <f t="shared" si="7"/>
        <v>0</v>
      </c>
      <c r="AC93" s="28">
        <f t="shared" si="8"/>
        <v>0</v>
      </c>
      <c r="AD93" s="28">
        <f t="shared" si="8"/>
        <v>0</v>
      </c>
      <c r="AE93" s="28">
        <f t="shared" si="8"/>
        <v>0</v>
      </c>
      <c r="AF93" s="28">
        <f t="shared" si="8"/>
        <v>0</v>
      </c>
      <c r="AG93" s="28">
        <f t="shared" si="8"/>
        <v>0</v>
      </c>
      <c r="AH93" s="28">
        <f t="shared" si="8"/>
        <v>0</v>
      </c>
      <c r="AI93" s="65"/>
      <c r="AJ93" s="49"/>
      <c r="AK93" s="9" t="s">
        <v>209</v>
      </c>
      <c r="AL93" s="58"/>
    </row>
    <row r="94" spans="1:38" ht="18.75" x14ac:dyDescent="0.15">
      <c r="B94" s="91"/>
      <c r="F94" s="45" t="str">
        <f>B91&amp;".3"</f>
        <v>10.0.3</v>
      </c>
      <c r="G94" s="66" t="s">
        <v>210</v>
      </c>
      <c r="H94" s="21" t="s">
        <v>91</v>
      </c>
      <c r="I94" s="28">
        <f t="shared" si="6"/>
        <v>0</v>
      </c>
      <c r="J94" s="28">
        <f t="shared" si="6"/>
        <v>0</v>
      </c>
      <c r="K94" s="28">
        <f t="shared" si="6"/>
        <v>0</v>
      </c>
      <c r="L94" s="28">
        <f t="shared" si="6"/>
        <v>0</v>
      </c>
      <c r="M94" s="28">
        <f t="shared" si="6"/>
        <v>0</v>
      </c>
      <c r="N94" s="28">
        <f t="shared" si="6"/>
        <v>0</v>
      </c>
      <c r="O94" s="28">
        <f t="shared" si="6"/>
        <v>0</v>
      </c>
      <c r="P94" s="28">
        <f t="shared" si="6"/>
        <v>0</v>
      </c>
      <c r="Q94" s="28">
        <f t="shared" si="6"/>
        <v>0</v>
      </c>
      <c r="R94" s="28">
        <f t="shared" si="6"/>
        <v>0</v>
      </c>
      <c r="S94" s="28">
        <f t="shared" si="7"/>
        <v>0</v>
      </c>
      <c r="T94" s="28">
        <f t="shared" si="7"/>
        <v>0</v>
      </c>
      <c r="U94" s="28">
        <f t="shared" si="7"/>
        <v>0</v>
      </c>
      <c r="V94" s="28">
        <f t="shared" si="7"/>
        <v>0</v>
      </c>
      <c r="W94" s="28">
        <f t="shared" si="7"/>
        <v>0</v>
      </c>
      <c r="X94" s="28">
        <f t="shared" si="7"/>
        <v>0</v>
      </c>
      <c r="Y94" s="28">
        <f t="shared" si="7"/>
        <v>0</v>
      </c>
      <c r="Z94" s="28">
        <f t="shared" si="7"/>
        <v>0</v>
      </c>
      <c r="AA94" s="28">
        <f t="shared" si="7"/>
        <v>0</v>
      </c>
      <c r="AB94" s="28">
        <f t="shared" si="7"/>
        <v>0</v>
      </c>
      <c r="AC94" s="28">
        <f t="shared" si="8"/>
        <v>0</v>
      </c>
      <c r="AD94" s="28">
        <f t="shared" si="8"/>
        <v>0</v>
      </c>
      <c r="AE94" s="28">
        <f t="shared" si="8"/>
        <v>0</v>
      </c>
      <c r="AF94" s="28">
        <f t="shared" si="8"/>
        <v>0</v>
      </c>
      <c r="AG94" s="28">
        <f t="shared" si="8"/>
        <v>0</v>
      </c>
      <c r="AH94" s="28">
        <f t="shared" si="8"/>
        <v>0</v>
      </c>
      <c r="AI94" s="65"/>
      <c r="AJ94" s="49"/>
      <c r="AK94" s="9" t="s">
        <v>211</v>
      </c>
      <c r="AL94" s="58"/>
    </row>
    <row r="95" spans="1:38" ht="18.75" x14ac:dyDescent="0.15">
      <c r="B95" s="91"/>
      <c r="F95" s="45" t="str">
        <f>B91&amp;".4"</f>
        <v>10.0.4</v>
      </c>
      <c r="G95" s="66" t="s">
        <v>212</v>
      </c>
      <c r="H95" s="21" t="s">
        <v>91</v>
      </c>
      <c r="I95" s="28">
        <f t="shared" si="6"/>
        <v>0</v>
      </c>
      <c r="J95" s="28">
        <f t="shared" si="6"/>
        <v>0</v>
      </c>
      <c r="K95" s="28">
        <f t="shared" si="6"/>
        <v>0</v>
      </c>
      <c r="L95" s="28">
        <f t="shared" si="6"/>
        <v>0</v>
      </c>
      <c r="M95" s="28">
        <f t="shared" si="6"/>
        <v>0</v>
      </c>
      <c r="N95" s="28">
        <f t="shared" si="6"/>
        <v>0</v>
      </c>
      <c r="O95" s="28">
        <f t="shared" si="6"/>
        <v>0</v>
      </c>
      <c r="P95" s="28">
        <f t="shared" si="6"/>
        <v>0</v>
      </c>
      <c r="Q95" s="28">
        <f t="shared" si="6"/>
        <v>0</v>
      </c>
      <c r="R95" s="28">
        <f t="shared" si="6"/>
        <v>0</v>
      </c>
      <c r="S95" s="28">
        <f t="shared" si="7"/>
        <v>0</v>
      </c>
      <c r="T95" s="28">
        <f t="shared" si="7"/>
        <v>0</v>
      </c>
      <c r="U95" s="28">
        <f t="shared" si="7"/>
        <v>0</v>
      </c>
      <c r="V95" s="28">
        <f t="shared" si="7"/>
        <v>0</v>
      </c>
      <c r="W95" s="28">
        <f t="shared" si="7"/>
        <v>0</v>
      </c>
      <c r="X95" s="28">
        <f t="shared" si="7"/>
        <v>0</v>
      </c>
      <c r="Y95" s="28">
        <f t="shared" si="7"/>
        <v>0</v>
      </c>
      <c r="Z95" s="28">
        <f t="shared" si="7"/>
        <v>0</v>
      </c>
      <c r="AA95" s="28">
        <f t="shared" si="7"/>
        <v>0</v>
      </c>
      <c r="AB95" s="28">
        <f t="shared" si="7"/>
        <v>0</v>
      </c>
      <c r="AC95" s="28">
        <f t="shared" si="8"/>
        <v>0</v>
      </c>
      <c r="AD95" s="28">
        <f t="shared" si="8"/>
        <v>0</v>
      </c>
      <c r="AE95" s="28">
        <f t="shared" si="8"/>
        <v>0</v>
      </c>
      <c r="AF95" s="28">
        <f t="shared" si="8"/>
        <v>0</v>
      </c>
      <c r="AG95" s="28">
        <f t="shared" si="8"/>
        <v>0</v>
      </c>
      <c r="AH95" s="28">
        <f t="shared" si="8"/>
        <v>0</v>
      </c>
      <c r="AI95" s="65"/>
      <c r="AJ95" s="49"/>
      <c r="AK95" s="9" t="s">
        <v>213</v>
      </c>
      <c r="AL95" s="58"/>
    </row>
    <row r="96" spans="1:38" ht="45" hidden="1" x14ac:dyDescent="0.15">
      <c r="B96" s="91" t="s">
        <v>203</v>
      </c>
      <c r="F96" s="19" t="str">
        <f>B96</f>
        <v>10.0</v>
      </c>
      <c r="G96" s="67"/>
      <c r="H96" s="21" t="s">
        <v>91</v>
      </c>
      <c r="I96" s="28">
        <f>SUM(I97:I100)</f>
        <v>0</v>
      </c>
      <c r="J96" s="28">
        <f>SUM(J97:J100)</f>
        <v>0</v>
      </c>
      <c r="K96" s="28">
        <f t="shared" ref="K96:AH96" si="9">SUM(K97:K100)</f>
        <v>0</v>
      </c>
      <c r="L96" s="28">
        <f t="shared" si="9"/>
        <v>0</v>
      </c>
      <c r="M96" s="28">
        <f t="shared" si="9"/>
        <v>0</v>
      </c>
      <c r="N96" s="28">
        <f t="shared" si="9"/>
        <v>0</v>
      </c>
      <c r="O96" s="28">
        <f t="shared" si="9"/>
        <v>0</v>
      </c>
      <c r="P96" s="28">
        <f t="shared" si="9"/>
        <v>0</v>
      </c>
      <c r="Q96" s="28">
        <f t="shared" si="9"/>
        <v>0</v>
      </c>
      <c r="R96" s="28">
        <f t="shared" si="9"/>
        <v>0</v>
      </c>
      <c r="S96" s="28">
        <f t="shared" si="9"/>
        <v>0</v>
      </c>
      <c r="T96" s="28">
        <f t="shared" si="9"/>
        <v>0</v>
      </c>
      <c r="U96" s="28">
        <f t="shared" si="9"/>
        <v>0</v>
      </c>
      <c r="V96" s="28">
        <f t="shared" si="9"/>
        <v>0</v>
      </c>
      <c r="W96" s="28">
        <f t="shared" si="9"/>
        <v>0</v>
      </c>
      <c r="X96" s="28">
        <f t="shared" si="9"/>
        <v>0</v>
      </c>
      <c r="Y96" s="28">
        <f t="shared" si="9"/>
        <v>0</v>
      </c>
      <c r="Z96" s="28">
        <f t="shared" si="9"/>
        <v>0</v>
      </c>
      <c r="AA96" s="28">
        <f t="shared" si="9"/>
        <v>0</v>
      </c>
      <c r="AB96" s="28">
        <f t="shared" si="9"/>
        <v>0</v>
      </c>
      <c r="AC96" s="28">
        <f t="shared" si="9"/>
        <v>0</v>
      </c>
      <c r="AD96" s="28">
        <f t="shared" si="9"/>
        <v>0</v>
      </c>
      <c r="AE96" s="28">
        <f t="shared" si="9"/>
        <v>0</v>
      </c>
      <c r="AF96" s="28">
        <f t="shared" si="9"/>
        <v>0</v>
      </c>
      <c r="AG96" s="28">
        <f t="shared" si="9"/>
        <v>0</v>
      </c>
      <c r="AH96" s="28">
        <f t="shared" si="9"/>
        <v>0</v>
      </c>
      <c r="AI96" s="65">
        <f>G96</f>
        <v>0</v>
      </c>
      <c r="AJ96" s="49"/>
      <c r="AK96" s="9" t="s">
        <v>214</v>
      </c>
      <c r="AL96" s="58"/>
    </row>
    <row r="97" spans="1:38" ht="18.75" hidden="1" x14ac:dyDescent="0.15">
      <c r="A97" s="68"/>
      <c r="B97" s="91"/>
      <c r="F97" s="45" t="str">
        <f>B96&amp;".1"</f>
        <v>10.0.1</v>
      </c>
      <c r="G97" s="66" t="s">
        <v>206</v>
      </c>
      <c r="H97" s="21" t="s">
        <v>91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65"/>
      <c r="AJ97" s="49"/>
      <c r="AK97" s="9"/>
      <c r="AL97" s="58"/>
    </row>
    <row r="98" spans="1:38" ht="18.75" hidden="1" x14ac:dyDescent="0.15">
      <c r="B98" s="91"/>
      <c r="F98" s="45" t="str">
        <f>B96&amp;".2"</f>
        <v>10.0.2</v>
      </c>
      <c r="G98" s="66" t="s">
        <v>208</v>
      </c>
      <c r="H98" s="21" t="s">
        <v>91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65"/>
      <c r="AJ98" s="49"/>
      <c r="AK98" s="9"/>
      <c r="AL98" s="58"/>
    </row>
    <row r="99" spans="1:38" ht="18.75" hidden="1" x14ac:dyDescent="0.15">
      <c r="B99" s="91"/>
      <c r="F99" s="45" t="str">
        <f>B96&amp;".3"</f>
        <v>10.0.3</v>
      </c>
      <c r="G99" s="66" t="s">
        <v>210</v>
      </c>
      <c r="H99" s="21" t="s">
        <v>91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65"/>
      <c r="AJ99" s="49"/>
      <c r="AK99" s="9"/>
      <c r="AL99" s="58"/>
    </row>
    <row r="100" spans="1:38" ht="18.75" hidden="1" x14ac:dyDescent="0.15">
      <c r="B100" s="91"/>
      <c r="F100" s="45" t="str">
        <f>B96&amp;".4"</f>
        <v>10.0.4</v>
      </c>
      <c r="G100" s="66" t="s">
        <v>212</v>
      </c>
      <c r="H100" s="21" t="s">
        <v>91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65"/>
      <c r="AJ100" s="49"/>
      <c r="AK100" s="9"/>
      <c r="AL100" s="58"/>
    </row>
    <row r="101" spans="1:38" ht="45" x14ac:dyDescent="0.15">
      <c r="B101" s="91" t="s">
        <v>215</v>
      </c>
      <c r="E101" s="8"/>
      <c r="F101" s="19" t="str">
        <f>B101</f>
        <v>10.1</v>
      </c>
      <c r="G101" s="67" t="s">
        <v>100</v>
      </c>
      <c r="H101" s="21" t="s">
        <v>91</v>
      </c>
      <c r="I101" s="28">
        <f>SUM(I102:I105)</f>
        <v>0</v>
      </c>
      <c r="J101" s="28">
        <f>SUM(J102:J105)</f>
        <v>0</v>
      </c>
      <c r="K101" s="28">
        <f t="shared" ref="K101:AH101" si="10">SUM(K102:K105)</f>
        <v>0</v>
      </c>
      <c r="L101" s="28">
        <f t="shared" si="10"/>
        <v>0</v>
      </c>
      <c r="M101" s="28">
        <f t="shared" si="10"/>
        <v>0</v>
      </c>
      <c r="N101" s="28">
        <f t="shared" si="10"/>
        <v>0</v>
      </c>
      <c r="O101" s="28">
        <f t="shared" si="10"/>
        <v>0</v>
      </c>
      <c r="P101" s="28">
        <f t="shared" si="10"/>
        <v>0</v>
      </c>
      <c r="Q101" s="28">
        <f t="shared" si="10"/>
        <v>0</v>
      </c>
      <c r="R101" s="28">
        <f t="shared" si="10"/>
        <v>0</v>
      </c>
      <c r="S101" s="28">
        <f t="shared" si="10"/>
        <v>0</v>
      </c>
      <c r="T101" s="28">
        <f t="shared" si="10"/>
        <v>0</v>
      </c>
      <c r="U101" s="28">
        <f t="shared" si="10"/>
        <v>0</v>
      </c>
      <c r="V101" s="28">
        <f t="shared" si="10"/>
        <v>0</v>
      </c>
      <c r="W101" s="28">
        <f t="shared" si="10"/>
        <v>0</v>
      </c>
      <c r="X101" s="28">
        <f t="shared" si="10"/>
        <v>0</v>
      </c>
      <c r="Y101" s="28">
        <f t="shared" si="10"/>
        <v>0</v>
      </c>
      <c r="Z101" s="28">
        <f t="shared" si="10"/>
        <v>0</v>
      </c>
      <c r="AA101" s="28">
        <f t="shared" si="10"/>
        <v>0</v>
      </c>
      <c r="AB101" s="28">
        <f t="shared" si="10"/>
        <v>0</v>
      </c>
      <c r="AC101" s="28">
        <f t="shared" si="10"/>
        <v>0</v>
      </c>
      <c r="AD101" s="28">
        <f t="shared" si="10"/>
        <v>0</v>
      </c>
      <c r="AE101" s="28">
        <f t="shared" si="10"/>
        <v>0</v>
      </c>
      <c r="AF101" s="28">
        <f t="shared" si="10"/>
        <v>0</v>
      </c>
      <c r="AG101" s="28">
        <f t="shared" si="10"/>
        <v>0</v>
      </c>
      <c r="AH101" s="28">
        <f t="shared" si="10"/>
        <v>0</v>
      </c>
      <c r="AI101" s="69" t="str">
        <f>G101</f>
        <v>амортизация</v>
      </c>
      <c r="AJ101" s="70"/>
      <c r="AK101" s="71" t="s">
        <v>214</v>
      </c>
      <c r="AL101" s="58"/>
    </row>
    <row r="102" spans="1:38" ht="18.75" x14ac:dyDescent="0.15">
      <c r="B102" s="91"/>
      <c r="F102" s="45" t="str">
        <f>B101&amp;".1"</f>
        <v>10.1.1</v>
      </c>
      <c r="G102" s="66" t="s">
        <v>206</v>
      </c>
      <c r="H102" s="21" t="s">
        <v>91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65"/>
      <c r="AJ102" s="49"/>
      <c r="AK102" s="9"/>
      <c r="AL102" s="58"/>
    </row>
    <row r="103" spans="1:38" ht="18.75" x14ac:dyDescent="0.15">
      <c r="B103" s="91"/>
      <c r="F103" s="45" t="str">
        <f>B101&amp;".2"</f>
        <v>10.1.2</v>
      </c>
      <c r="G103" s="66" t="s">
        <v>208</v>
      </c>
      <c r="H103" s="21" t="s">
        <v>91</v>
      </c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65"/>
      <c r="AJ103" s="49"/>
      <c r="AK103" s="9"/>
      <c r="AL103" s="58"/>
    </row>
    <row r="104" spans="1:38" ht="18.75" x14ac:dyDescent="0.15">
      <c r="B104" s="91"/>
      <c r="F104" s="45" t="str">
        <f>B101&amp;".3"</f>
        <v>10.1.3</v>
      </c>
      <c r="G104" s="66" t="s">
        <v>210</v>
      </c>
      <c r="H104" s="21" t="s">
        <v>91</v>
      </c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65"/>
      <c r="AJ104" s="49"/>
      <c r="AK104" s="9"/>
      <c r="AL104" s="58"/>
    </row>
    <row r="105" spans="1:38" ht="18.75" x14ac:dyDescent="0.15">
      <c r="B105" s="91"/>
      <c r="F105" s="45" t="str">
        <f>B101&amp;".4"</f>
        <v>10.1.4</v>
      </c>
      <c r="G105" s="66" t="s">
        <v>212</v>
      </c>
      <c r="H105" s="21" t="s">
        <v>91</v>
      </c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65"/>
      <c r="AJ105" s="49"/>
      <c r="AK105" s="9"/>
      <c r="AL105" s="58"/>
    </row>
    <row r="106" spans="1:38" ht="18.75" x14ac:dyDescent="0.15">
      <c r="F106" s="72"/>
      <c r="G106" s="39" t="s">
        <v>98</v>
      </c>
      <c r="H106" s="39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73"/>
      <c r="AJ106" s="49"/>
      <c r="AK106" s="9"/>
      <c r="AL106" s="58"/>
    </row>
    <row r="107" spans="1:38" ht="3" customHeight="1" x14ac:dyDescent="0.15">
      <c r="F107" s="4"/>
      <c r="G107" s="4"/>
      <c r="H107" s="4"/>
      <c r="I107" s="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L107" s="75"/>
    </row>
    <row r="108" spans="1:38" ht="18.75" x14ac:dyDescent="0.25">
      <c r="F108" s="76">
        <v>1</v>
      </c>
      <c r="G108" s="92" t="s">
        <v>216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75"/>
    </row>
    <row r="109" spans="1:38" ht="27" customHeight="1" x14ac:dyDescent="0.25">
      <c r="F109" s="76"/>
      <c r="G109" s="92" t="s">
        <v>217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75"/>
    </row>
    <row r="110" spans="1:38" ht="18.75" x14ac:dyDescent="0.25">
      <c r="F110" s="77">
        <v>2</v>
      </c>
      <c r="G110" s="93" t="s">
        <v>218</v>
      </c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75"/>
    </row>
  </sheetData>
  <sheetProtection formatColumns="0" formatRows="0"/>
  <mergeCells count="18">
    <mergeCell ref="B91:B95"/>
    <mergeCell ref="F5:I5"/>
    <mergeCell ref="F7:AJ7"/>
    <mergeCell ref="AK7:AK9"/>
    <mergeCell ref="F8:F9"/>
    <mergeCell ref="G8:G9"/>
    <mergeCell ref="H8:H9"/>
    <mergeCell ref="I8:AI8"/>
    <mergeCell ref="B20:B22"/>
    <mergeCell ref="B23:B27"/>
    <mergeCell ref="B28:B31"/>
    <mergeCell ref="B32:B35"/>
    <mergeCell ref="B86:B88"/>
    <mergeCell ref="B96:B100"/>
    <mergeCell ref="B101:B105"/>
    <mergeCell ref="G108:AK108"/>
    <mergeCell ref="G109:AK109"/>
    <mergeCell ref="G110:AK110"/>
  </mergeCells>
  <dataValidations count="9">
    <dataValidation type="decimal" allowBlank="1" showErrorMessage="1" errorTitle="Ошибка" error="Допускается ввод только неотрицательных чисел!" sqref="I51:I52 I75:I76 I69:I70 I72:I73 I81:AH82 I97:AH100 I21:AH21 I102:AH105 I42:AH43 I45:AH46 I39:AH40 I78:AH79 I24:AH26 I29:AH30 I84:AH85 I33:AH34">
      <formula1>0</formula1>
      <formula2>9.99999999999999E+23</formula2>
    </dataValidation>
    <dataValidation type="list" operator="lessThanOrEqual" allowBlank="1" showInputMessage="1" showErrorMessage="1" errorTitle="Ошибка" error="Выберите значение из списка!" prompt="Укажите источник финансирования" sqref="G101 G96 G24">
      <formula1>source_of_funding</formula1>
    </dataValidation>
    <dataValidation type="whole" allowBlank="1" showInputMessage="1" showErrorMessage="1" errorTitle="Ошибка" error="Введите год с 2000 по 2030!" prompt="Укажите год реализации инвестиционной программы/мероприятия" sqref="G23 G20 G28 G32">
      <formula1>2000</formula1>
      <formula2>2030</formula2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I14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:I13 I17:AH18"/>
    <dataValidation type="textLength" operator="lessThanOrEqual" allowBlank="1" showInputMessage="1" showErrorMessage="1" errorTitle="Ошибка" error="Допускается ввод не более 900 символов!" sqref="G86:H86 I15:I16 I11:Z11 AC11:AH11">
      <formula1>900</formula1>
    </dataValidation>
    <dataValidation type="list" operator="lessThanOrEqual" allowBlank="1" showInputMessage="1" showErrorMessage="1" errorTitle="Ошибка" error="Выберите значение из списка!" sqref="G21 G29:G30 G33:G34 G25:G26">
      <formula1>source_of_funding</formula1>
    </dataValidation>
    <dataValidation type="decimal" allowBlank="1" showErrorMessage="1" errorTitle="Ошибка" error="Допускается ввод только действительных чисел!" sqref="I87:AH88">
      <formula1>-9.99999999999999E+23</formula1>
      <formula2>9.99999999999999E+23</formula2>
    </dataValidation>
    <dataValidation type="decimal" allowBlank="1" showInputMessage="1" showErrorMessage="1" error="Введите значение от 0 до 100%" sqref="I63:AH64 I60:AH61 I57:AH58 I54:AH55 J51:AH52 I48:AH49 J75:AH76 J72:AH73 J69:AH70 I66:AH67">
      <formula1>0</formula1>
      <formula2>100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37</vt:i4>
      </vt:variant>
    </vt:vector>
  </HeadingPairs>
  <TitlesOfParts>
    <vt:vector size="38" baseType="lpstr">
      <vt:lpstr>Форма 4.5</vt:lpstr>
      <vt:lpstr>checkCell_List06</vt:lpstr>
      <vt:lpstr>end_col</vt:lpstr>
      <vt:lpstr>end_row_5</vt:lpstr>
      <vt:lpstr>end_row1</vt:lpstr>
      <vt:lpstr>end_row2</vt:lpstr>
      <vt:lpstr>et_List06_1</vt:lpstr>
      <vt:lpstr>et_List06_2</vt:lpstr>
      <vt:lpstr>et_List06_3</vt:lpstr>
      <vt:lpstr>et_List06_4</vt:lpstr>
      <vt:lpstr>List06_1_reserve</vt:lpstr>
      <vt:lpstr>List06_2_reserve</vt:lpstr>
      <vt:lpstr>List06_CheckC</vt:lpstr>
      <vt:lpstr>List06_date_ch_ip</vt:lpstr>
      <vt:lpstr>List06_date_ip</vt:lpstr>
      <vt:lpstr>List06_date_r_ip</vt:lpstr>
      <vt:lpstr>List06_flag_year</vt:lpstr>
      <vt:lpstr>List06_main_column</vt:lpstr>
      <vt:lpstr>List06_Name</vt:lpstr>
      <vt:lpstr>List06_objective_of_IPR</vt:lpstr>
      <vt:lpstr>List06_sourceFin</vt:lpstr>
      <vt:lpstr>List06_year_source</vt:lpstr>
      <vt:lpstr>pDel_List06_1</vt:lpstr>
      <vt:lpstr>pDel_List06_2</vt:lpstr>
      <vt:lpstr>pDel_List06_3</vt:lpstr>
      <vt:lpstr>pDel_List06_4</vt:lpstr>
      <vt:lpstr>pIns_List06_1</vt:lpstr>
      <vt:lpstr>pIns_List06_2</vt:lpstr>
      <vt:lpstr>pIns_List06_3</vt:lpstr>
      <vt:lpstr>pVDel_List06_1</vt:lpstr>
      <vt:lpstr>pVIns_List06_0</vt:lpstr>
      <vt:lpstr>pVIns_List06_1</vt:lpstr>
      <vt:lpstr>row_1</vt:lpstr>
      <vt:lpstr>row_2</vt:lpstr>
      <vt:lpstr>row_5</vt:lpstr>
      <vt:lpstr>Table4</vt:lpstr>
      <vt:lpstr>Vet_List06_0</vt:lpstr>
      <vt:lpstr>Vet_List06_1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Солодуха Ольга Витальевна</dc:creator>
  <cp:lastModifiedBy>Дидюра Надежда Николаевна</cp:lastModifiedBy>
  <dcterms:created xsi:type="dcterms:W3CDTF">2021-01-21T05:07:35Z</dcterms:created>
  <dcterms:modified xsi:type="dcterms:W3CDTF">2021-12-30T08:35:57Z</dcterms:modified>
</cp:coreProperties>
</file>